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815" windowWidth="15360" windowHeight="8430" tabRatio="637" activeTab="0"/>
  </bookViews>
  <sheets>
    <sheet name="coverage" sheetId="1" r:id="rId1"/>
  </sheets>
  <definedNames/>
  <calcPr fullCalcOnLoad="1"/>
</workbook>
</file>

<file path=xl/sharedStrings.xml><?xml version="1.0" encoding="utf-8"?>
<sst xmlns="http://schemas.openxmlformats.org/spreadsheetml/2006/main" count="838" uniqueCount="88">
  <si>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</si>
  <si>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</si>
  <si>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</si>
  <si>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 xml:space="preserve"> 1 </t>
    </r>
    <r>
      <rPr>
        <sz val="12"/>
        <rFont val="標楷體"/>
        <family val="4"/>
      </rPr>
      <t>月　　</t>
    </r>
  </si>
  <si>
    <r>
      <t xml:space="preserve"> 2 </t>
    </r>
    <r>
      <rPr>
        <sz val="12"/>
        <rFont val="標楷體"/>
        <family val="4"/>
      </rPr>
      <t>月</t>
    </r>
  </si>
  <si>
    <r>
      <t xml:space="preserve"> 3 </t>
    </r>
    <r>
      <rPr>
        <sz val="12"/>
        <rFont val="標楷體"/>
        <family val="4"/>
      </rPr>
      <t>月</t>
    </r>
  </si>
  <si>
    <r>
      <t xml:space="preserve"> 4 </t>
    </r>
    <r>
      <rPr>
        <sz val="12"/>
        <rFont val="標楷體"/>
        <family val="4"/>
      </rPr>
      <t>月</t>
    </r>
  </si>
  <si>
    <r>
      <t xml:space="preserve">  5 </t>
    </r>
    <r>
      <rPr>
        <sz val="12"/>
        <rFont val="標楷體"/>
        <family val="4"/>
      </rPr>
      <t>月</t>
    </r>
  </si>
  <si>
    <r>
      <t xml:space="preserve"> 6 </t>
    </r>
    <r>
      <rPr>
        <sz val="12"/>
        <rFont val="標楷體"/>
        <family val="4"/>
      </rPr>
      <t>月</t>
    </r>
  </si>
  <si>
    <r>
      <t xml:space="preserve"> 7 </t>
    </r>
    <r>
      <rPr>
        <sz val="12"/>
        <rFont val="標楷體"/>
        <family val="4"/>
      </rPr>
      <t>月</t>
    </r>
  </si>
  <si>
    <r>
      <t xml:space="preserve"> 8 </t>
    </r>
    <r>
      <rPr>
        <sz val="12"/>
        <rFont val="標楷體"/>
        <family val="4"/>
      </rPr>
      <t>月</t>
    </r>
  </si>
  <si>
    <r>
      <t xml:space="preserve"> 9 </t>
    </r>
    <r>
      <rPr>
        <sz val="12"/>
        <rFont val="標楷體"/>
        <family val="4"/>
      </rPr>
      <t>月</t>
    </r>
  </si>
  <si>
    <r>
      <t>94</t>
    </r>
    <r>
      <rPr>
        <b/>
        <sz val="12"/>
        <rFont val="標楷體"/>
        <family val="4"/>
      </rPr>
      <t>年</t>
    </r>
  </si>
  <si>
    <r>
      <t>95</t>
    </r>
    <r>
      <rPr>
        <b/>
        <sz val="12"/>
        <rFont val="標楷體"/>
        <family val="4"/>
      </rPr>
      <t>年</t>
    </r>
  </si>
  <si>
    <r>
      <t>96</t>
    </r>
    <r>
      <rPr>
        <b/>
        <sz val="12"/>
        <rFont val="標楷體"/>
        <family val="4"/>
      </rPr>
      <t>年</t>
    </r>
  </si>
  <si>
    <r>
      <t>97</t>
    </r>
    <r>
      <rPr>
        <b/>
        <sz val="12"/>
        <rFont val="標楷體"/>
        <family val="4"/>
      </rPr>
      <t>年</t>
    </r>
  </si>
  <si>
    <r>
      <t xml:space="preserve"> 5 </t>
    </r>
    <r>
      <rPr>
        <sz val="12"/>
        <rFont val="標楷體"/>
        <family val="4"/>
      </rPr>
      <t>月</t>
    </r>
  </si>
  <si>
    <r>
      <t>98</t>
    </r>
    <r>
      <rPr>
        <b/>
        <sz val="12"/>
        <rFont val="標楷體"/>
        <family val="4"/>
      </rPr>
      <t>年</t>
    </r>
  </si>
  <si>
    <r>
      <t xml:space="preserve"> 2 </t>
    </r>
    <r>
      <rPr>
        <sz val="12"/>
        <rFont val="標楷體"/>
        <family val="4"/>
      </rPr>
      <t>月　　</t>
    </r>
  </si>
  <si>
    <r>
      <t xml:space="preserve"> 3 </t>
    </r>
    <r>
      <rPr>
        <sz val="12"/>
        <rFont val="標楷體"/>
        <family val="4"/>
      </rPr>
      <t>月　　</t>
    </r>
  </si>
  <si>
    <r>
      <t xml:space="preserve"> 4 </t>
    </r>
    <r>
      <rPr>
        <sz val="12"/>
        <rFont val="標楷體"/>
        <family val="4"/>
      </rPr>
      <t>月　　</t>
    </r>
  </si>
  <si>
    <r>
      <t xml:space="preserve"> 5 </t>
    </r>
    <r>
      <rPr>
        <sz val="12"/>
        <rFont val="標楷體"/>
        <family val="4"/>
      </rPr>
      <t>月　　</t>
    </r>
  </si>
  <si>
    <r>
      <t xml:space="preserve"> 6 </t>
    </r>
    <r>
      <rPr>
        <sz val="12"/>
        <rFont val="標楷體"/>
        <family val="4"/>
      </rPr>
      <t>月　　</t>
    </r>
  </si>
  <si>
    <r>
      <t xml:space="preserve"> 7 </t>
    </r>
    <r>
      <rPr>
        <sz val="12"/>
        <rFont val="標楷體"/>
        <family val="4"/>
      </rPr>
      <t>月　　</t>
    </r>
  </si>
  <si>
    <r>
      <t xml:space="preserve"> 8 </t>
    </r>
    <r>
      <rPr>
        <sz val="12"/>
        <rFont val="標楷體"/>
        <family val="4"/>
      </rPr>
      <t>月　　</t>
    </r>
  </si>
  <si>
    <r>
      <t xml:space="preserve"> 9 </t>
    </r>
    <r>
      <rPr>
        <sz val="12"/>
        <rFont val="標楷體"/>
        <family val="4"/>
      </rPr>
      <t>月　　</t>
    </r>
  </si>
  <si>
    <r>
      <t>99</t>
    </r>
    <r>
      <rPr>
        <b/>
        <sz val="12"/>
        <rFont val="標楷體"/>
        <family val="4"/>
      </rPr>
      <t>年</t>
    </r>
  </si>
  <si>
    <r>
      <t>100</t>
    </r>
    <r>
      <rPr>
        <b/>
        <sz val="12"/>
        <rFont val="標楷體"/>
        <family val="4"/>
      </rPr>
      <t>年</t>
    </r>
  </si>
  <si>
    <r>
      <t>101</t>
    </r>
    <r>
      <rPr>
        <b/>
        <sz val="12"/>
        <rFont val="標楷體"/>
        <family val="4"/>
      </rPr>
      <t>年</t>
    </r>
  </si>
  <si>
    <r>
      <t xml:space="preserve"> 8 </t>
    </r>
    <r>
      <rPr>
        <sz val="12"/>
        <rFont val="標楷體"/>
        <family val="4"/>
      </rPr>
      <t>月　　</t>
    </r>
  </si>
  <si>
    <r>
      <t xml:space="preserve"> 9 </t>
    </r>
    <r>
      <rPr>
        <sz val="12"/>
        <rFont val="標楷體"/>
        <family val="4"/>
      </rPr>
      <t>月　　</t>
    </r>
  </si>
  <si>
    <r>
      <t>102</t>
    </r>
    <r>
      <rPr>
        <b/>
        <sz val="12"/>
        <rFont val="標楷體"/>
        <family val="4"/>
      </rPr>
      <t>年</t>
    </r>
  </si>
  <si>
    <r>
      <t>單位：新臺幣百萬元，</t>
    </r>
    <r>
      <rPr>
        <sz val="12"/>
        <rFont val="Times New Roman"/>
        <family val="1"/>
      </rPr>
      <t>%</t>
    </r>
  </si>
  <si>
    <r>
      <t>103</t>
    </r>
    <r>
      <rPr>
        <b/>
        <sz val="12"/>
        <rFont val="標楷體"/>
        <family val="4"/>
      </rPr>
      <t>年</t>
    </r>
  </si>
  <si>
    <r>
      <t>10</t>
    </r>
    <r>
      <rPr>
        <sz val="12"/>
        <rFont val="標楷體"/>
        <family val="4"/>
      </rPr>
      <t>月　　</t>
    </r>
  </si>
  <si>
    <r>
      <t>11</t>
    </r>
    <r>
      <rPr>
        <sz val="12"/>
        <rFont val="標楷體"/>
        <family val="4"/>
      </rPr>
      <t>月　　</t>
    </r>
  </si>
  <si>
    <r>
      <t>12</t>
    </r>
    <r>
      <rPr>
        <sz val="12"/>
        <rFont val="標楷體"/>
        <family val="4"/>
      </rPr>
      <t>月　　</t>
    </r>
  </si>
  <si>
    <r>
      <t>1</t>
    </r>
    <r>
      <rPr>
        <sz val="12"/>
        <rFont val="標楷體"/>
        <family val="4"/>
      </rPr>
      <t>月　　</t>
    </r>
  </si>
  <si>
    <r>
      <t>104</t>
    </r>
    <r>
      <rPr>
        <b/>
        <sz val="12"/>
        <rFont val="標楷體"/>
        <family val="4"/>
      </rPr>
      <t>年</t>
    </r>
  </si>
  <si>
    <r>
      <t>2</t>
    </r>
    <r>
      <rPr>
        <sz val="12"/>
        <rFont val="標楷體"/>
        <family val="4"/>
      </rPr>
      <t>月　　</t>
    </r>
  </si>
  <si>
    <r>
      <t>3</t>
    </r>
    <r>
      <rPr>
        <sz val="12"/>
        <rFont val="標楷體"/>
        <family val="4"/>
      </rPr>
      <t>月　　</t>
    </r>
  </si>
  <si>
    <r>
      <t>4</t>
    </r>
    <r>
      <rPr>
        <sz val="12"/>
        <rFont val="標楷體"/>
        <family val="4"/>
      </rPr>
      <t>月　　</t>
    </r>
  </si>
  <si>
    <r>
      <t>5</t>
    </r>
    <r>
      <rPr>
        <sz val="12"/>
        <rFont val="標楷體"/>
        <family val="4"/>
      </rPr>
      <t>月　　</t>
    </r>
  </si>
  <si>
    <r>
      <t>6</t>
    </r>
    <r>
      <rPr>
        <sz val="12"/>
        <rFont val="標楷體"/>
        <family val="4"/>
      </rPr>
      <t>月　　</t>
    </r>
  </si>
  <si>
    <r>
      <t>7</t>
    </r>
    <r>
      <rPr>
        <sz val="12"/>
        <rFont val="標楷體"/>
        <family val="4"/>
      </rPr>
      <t>月　　</t>
    </r>
  </si>
  <si>
    <r>
      <t>8</t>
    </r>
    <r>
      <rPr>
        <sz val="12"/>
        <rFont val="標楷體"/>
        <family val="4"/>
      </rPr>
      <t>月　　</t>
    </r>
  </si>
  <si>
    <r>
      <t>9</t>
    </r>
    <r>
      <rPr>
        <sz val="12"/>
        <rFont val="標楷體"/>
        <family val="4"/>
      </rPr>
      <t>月　　</t>
    </r>
  </si>
  <si>
    <r>
      <t>105</t>
    </r>
    <r>
      <rPr>
        <b/>
        <sz val="12"/>
        <rFont val="標楷體"/>
        <family val="4"/>
      </rPr>
      <t>年</t>
    </r>
  </si>
  <si>
    <r>
      <t>106</t>
    </r>
    <r>
      <rPr>
        <b/>
        <sz val="12"/>
        <rFont val="標楷體"/>
        <family val="4"/>
      </rPr>
      <t>年</t>
    </r>
  </si>
  <si>
    <r>
      <t>107</t>
    </r>
    <r>
      <rPr>
        <b/>
        <sz val="12"/>
        <rFont val="標楷體"/>
        <family val="4"/>
      </rPr>
      <t>年</t>
    </r>
  </si>
  <si>
    <r>
      <t>108</t>
    </r>
    <r>
      <rPr>
        <b/>
        <sz val="12"/>
        <rFont val="標楷體"/>
        <family val="4"/>
      </rPr>
      <t>年</t>
    </r>
  </si>
  <si>
    <r>
      <t xml:space="preserve">小計
</t>
    </r>
    <r>
      <rPr>
        <sz val="10"/>
        <rFont val="Times New Roman"/>
        <family val="1"/>
      </rPr>
      <t>Sub Total</t>
    </r>
  </si>
  <si>
    <r>
      <t xml:space="preserve">備抵呆帳
覆蓋率％
</t>
    </r>
    <r>
      <rPr>
        <sz val="10"/>
        <rFont val="Times New Roman"/>
        <family val="1"/>
      </rPr>
      <t>Coverage Ratio (%)</t>
    </r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</si>
  <si>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</si>
  <si>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</si>
  <si>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</si>
  <si>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</si>
  <si>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</si>
  <si>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</si>
  <si>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</si>
  <si>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</si>
  <si>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</si>
  <si>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</si>
  <si>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</si>
  <si>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</si>
  <si>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r>
      <t xml:space="preserve">備　　抵　　呆　　帳
</t>
    </r>
    <r>
      <rPr>
        <sz val="12"/>
        <rFont val="Times New Roman"/>
        <family val="1"/>
      </rPr>
      <t>L</t>
    </r>
    <r>
      <rPr>
        <sz val="10"/>
        <rFont val="Times New Roman"/>
        <family val="1"/>
      </rPr>
      <t>oan Loss Provision</t>
    </r>
  </si>
  <si>
    <r>
      <t xml:space="preserve">備抵呆帳
（放款）
</t>
    </r>
    <r>
      <rPr>
        <sz val="12"/>
        <rFont val="Times New Roman"/>
        <family val="1"/>
      </rPr>
      <t xml:space="preserve">by </t>
    </r>
    <r>
      <rPr>
        <sz val="10"/>
        <rFont val="Times New Roman"/>
        <family val="1"/>
      </rPr>
      <t>Loan</t>
    </r>
  </si>
  <si>
    <r>
      <t xml:space="preserve">廣義逾期放款
</t>
    </r>
    <r>
      <rPr>
        <sz val="10"/>
        <rFont val="Times New Roman"/>
        <family val="1"/>
      </rPr>
      <t>Broadly Defined Non-performing Loan</t>
    </r>
  </si>
  <si>
    <r>
      <t xml:space="preserve">備抵呆帳
（催收款）
</t>
    </r>
    <r>
      <rPr>
        <sz val="10"/>
        <rFont val="Times New Roman"/>
        <family val="1"/>
      </rPr>
      <t>by Non-Accrual Loan</t>
    </r>
  </si>
  <si>
    <t>Unit: NT$ Million,%</t>
  </si>
  <si>
    <r>
      <t xml:space="preserve">本國銀行備抵呆帳覆蓋率
</t>
    </r>
    <r>
      <rPr>
        <b/>
        <sz val="12"/>
        <rFont val="Times New Roman"/>
        <family val="1"/>
      </rPr>
      <t>Coverage Ratio of Domestic Banks</t>
    </r>
  </si>
  <si>
    <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月起，逾期放款之計算改採與國際相同之廣義逾放標準。</t>
    </r>
  </si>
  <si>
    <r>
      <rPr>
        <sz val="10"/>
        <color indexed="9"/>
        <rFont val="標楷體"/>
        <family val="4"/>
      </rPr>
      <t>說明：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月起，備抵呆帳改採總額申報。</t>
    </r>
  </si>
  <si>
    <t>Note: Coverage Ratio = Loan Loss Provision / Broadly Defined Non-performing Loan × 100%.</t>
  </si>
  <si>
    <r>
      <t>備註：備抵呆帳覆蓋率＝備抵呆帳／廣義逾期放款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×</t>
    </r>
    <r>
      <rPr>
        <sz val="10"/>
        <rFont val="Times New Roman"/>
        <family val="1"/>
      </rPr>
      <t xml:space="preserve"> 100%</t>
    </r>
    <r>
      <rPr>
        <sz val="10"/>
        <rFont val="標楷體"/>
        <family val="4"/>
      </rPr>
      <t>。</t>
    </r>
  </si>
  <si>
    <t>-</t>
  </si>
  <si>
    <t>-</t>
  </si>
  <si>
    <r>
      <t>109</t>
    </r>
    <r>
      <rPr>
        <b/>
        <sz val="12"/>
        <rFont val="標楷體"/>
        <family val="4"/>
      </rPr>
      <t>年</t>
    </r>
  </si>
  <si>
    <r>
      <t>110</t>
    </r>
    <r>
      <rPr>
        <b/>
        <sz val="12"/>
        <rFont val="標楷體"/>
        <family val="4"/>
      </rPr>
      <t>年</t>
    </r>
  </si>
  <si>
    <r>
      <t>111</t>
    </r>
    <r>
      <rPr>
        <b/>
        <sz val="12"/>
        <rFont val="標楷體"/>
        <family val="4"/>
      </rPr>
      <t>年</t>
    </r>
  </si>
  <si>
    <t>Aug.</t>
  </si>
  <si>
    <t>Sep.</t>
  </si>
  <si>
    <r>
      <t>112</t>
    </r>
    <r>
      <rPr>
        <b/>
        <sz val="12"/>
        <rFont val="標楷體"/>
        <family val="4"/>
      </rPr>
      <t>年</t>
    </r>
  </si>
  <si>
    <t>2023</t>
  </si>
  <si>
    <r>
      <t xml:space="preserve">年月底別
</t>
    </r>
    <r>
      <rPr>
        <sz val="10"/>
        <rFont val="Times New Roman"/>
        <family val="1"/>
      </rPr>
      <t>End of Preiod</t>
    </r>
  </si>
  <si>
    <t>Aug.</t>
  </si>
  <si>
    <t>2024</t>
  </si>
  <si>
    <r>
      <t>113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</si>
</sst>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"/>
    <numFmt numFmtId="178" formatCode="#,##0.00_ "/>
    <numFmt numFmtId="179" formatCode="#,##0_ \ \ "/>
    <numFmt numFmtId="180" formatCode="#,##0.00\ "/>
    <numFmt numFmtId="181" formatCode="#,##0.00\ \ "/>
    <numFmt numFmtId="182" formatCode="#,##0.00\ \ \ "/>
    <numFmt numFmtId="183" formatCode="@\ \ "/>
    <numFmt numFmtId="184" formatCode="#,##0.00000_ "/>
    <numFmt numFmtId="185" formatCode="0.00000_);[Red]\(0.00000\)"/>
    <numFmt numFmtId="186" formatCode="#,##0.00_);[Red]\(#,##0.00\)"/>
    <numFmt numFmtId="187" formatCode="##0.00"/>
    <numFmt numFmtId="188" formatCode="[$-404]AM/PM\ hh:mm:ss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8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82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82" fontId="2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177" fontId="7" fillId="0" borderId="22" xfId="0" applyNumberFormat="1" applyFont="1" applyFill="1" applyBorder="1" applyAlignment="1">
      <alignment/>
    </xf>
    <xf numFmtId="177" fontId="7" fillId="0" borderId="23" xfId="0" applyNumberFormat="1" applyFont="1" applyFill="1" applyBorder="1" applyAlignment="1">
      <alignment/>
    </xf>
    <xf numFmtId="177" fontId="7" fillId="0" borderId="24" xfId="0" applyNumberFormat="1" applyFont="1" applyFill="1" applyBorder="1" applyAlignment="1">
      <alignment/>
    </xf>
    <xf numFmtId="182" fontId="7" fillId="0" borderId="25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82" fontId="2" fillId="0" borderId="29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82" fontId="4" fillId="0" borderId="29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/>
    </xf>
    <xf numFmtId="177" fontId="7" fillId="0" borderId="26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7" fontId="7" fillId="0" borderId="28" xfId="0" applyNumberFormat="1" applyFont="1" applyFill="1" applyBorder="1" applyAlignment="1">
      <alignment/>
    </xf>
    <xf numFmtId="182" fontId="7" fillId="0" borderId="29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vertical="center"/>
    </xf>
    <xf numFmtId="177" fontId="2" fillId="0" borderId="31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82" fontId="2" fillId="0" borderId="34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 quotePrefix="1">
      <alignment horizontal="center"/>
    </xf>
    <xf numFmtId="0" fontId="11" fillId="0" borderId="0" xfId="33" applyFont="1" applyFill="1" applyBorder="1" applyAlignment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49" fontId="2" fillId="0" borderId="38" xfId="0" applyNumberFormat="1" applyFont="1" applyFill="1" applyBorder="1" applyAlignment="1" quotePrefix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7" fillId="0" borderId="32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 quotePrefix="1">
      <alignment horizontal="left"/>
    </xf>
    <xf numFmtId="49" fontId="7" fillId="0" borderId="35" xfId="0" applyNumberFormat="1" applyFont="1" applyFill="1" applyBorder="1" applyAlignment="1" quotePrefix="1">
      <alignment horizontal="left"/>
    </xf>
    <xf numFmtId="177" fontId="7" fillId="0" borderId="31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4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is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showGridLines="0" tabSelected="1" view="pageBreakPreview" zoomScaleSheetLayoutView="100" zoomScalePageLayoutView="0" workbookViewId="0" topLeftCell="A1">
      <pane xSplit="2" ySplit="6" topLeftCell="C1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B6"/>
    </sheetView>
  </sheetViews>
  <sheetFormatPr defaultColWidth="9.00390625" defaultRowHeight="16.5"/>
  <cols>
    <col min="1" max="2" width="8.25390625" style="2" customWidth="1"/>
    <col min="3" max="3" width="10.75390625" style="2" customWidth="1"/>
    <col min="4" max="5" width="17.625" style="2" customWidth="1"/>
    <col min="6" max="7" width="15.875" style="2" customWidth="1"/>
    <col min="8" max="9" width="9.00390625" style="2" customWidth="1"/>
    <col min="10" max="10" width="9.50390625" style="2" bestFit="1" customWidth="1"/>
    <col min="11" max="16384" width="9.00390625" style="2" customWidth="1"/>
  </cols>
  <sheetData>
    <row r="1" spans="1:7" ht="43.5" customHeight="1">
      <c r="A1" s="65" t="s">
        <v>70</v>
      </c>
      <c r="B1" s="66"/>
      <c r="C1" s="66"/>
      <c r="D1" s="66"/>
      <c r="E1" s="66"/>
      <c r="F1" s="66"/>
      <c r="G1" s="66"/>
    </row>
    <row r="2" spans="1:7" ht="18" customHeight="1" hidden="1">
      <c r="A2" s="67"/>
      <c r="B2" s="67"/>
      <c r="C2" s="67"/>
      <c r="D2" s="67"/>
      <c r="E2" s="67"/>
      <c r="F2" s="67"/>
      <c r="G2" s="67"/>
    </row>
    <row r="3" spans="1:7" ht="18" customHeight="1" hidden="1">
      <c r="A3" s="41"/>
      <c r="B3" s="41"/>
      <c r="C3" s="41"/>
      <c r="D3" s="41"/>
      <c r="E3" s="41"/>
      <c r="F3" s="41"/>
      <c r="G3" s="41"/>
    </row>
    <row r="4" spans="1:7" ht="18" customHeight="1" thickBot="1">
      <c r="A4" s="51" t="s">
        <v>32</v>
      </c>
      <c r="E4" s="3"/>
      <c r="F4" s="3"/>
      <c r="G4" s="42" t="s">
        <v>69</v>
      </c>
    </row>
    <row r="5" spans="1:7" s="4" customFormat="1" ht="30" customHeight="1">
      <c r="A5" s="61" t="s">
        <v>84</v>
      </c>
      <c r="B5" s="62"/>
      <c r="C5" s="72" t="s">
        <v>65</v>
      </c>
      <c r="D5" s="73"/>
      <c r="E5" s="74"/>
      <c r="F5" s="75" t="s">
        <v>67</v>
      </c>
      <c r="G5" s="70" t="s">
        <v>52</v>
      </c>
    </row>
    <row r="6" spans="1:7" s="4" customFormat="1" ht="49.5" customHeight="1" thickBot="1">
      <c r="A6" s="63"/>
      <c r="B6" s="64"/>
      <c r="C6" s="40" t="s">
        <v>51</v>
      </c>
      <c r="D6" s="1" t="s">
        <v>66</v>
      </c>
      <c r="E6" s="1" t="s">
        <v>68</v>
      </c>
      <c r="F6" s="76"/>
      <c r="G6" s="71"/>
    </row>
    <row r="7" spans="1:7" s="6" customFormat="1" ht="21" customHeight="1">
      <c r="A7" s="43" t="s">
        <v>12</v>
      </c>
      <c r="B7" s="16">
        <v>2005</v>
      </c>
      <c r="C7" s="17">
        <v>184853.514</v>
      </c>
      <c r="D7" s="18">
        <v>81498.477</v>
      </c>
      <c r="E7" s="18">
        <v>103355.037</v>
      </c>
      <c r="F7" s="19">
        <v>370531</v>
      </c>
      <c r="G7" s="20">
        <v>49.88881200223463</v>
      </c>
    </row>
    <row r="8" spans="1:7" s="6" customFormat="1" ht="18" customHeight="1" hidden="1">
      <c r="A8" s="44" t="s">
        <v>3</v>
      </c>
      <c r="B8" s="38" t="s">
        <v>53</v>
      </c>
      <c r="C8" s="21">
        <f aca="true" t="shared" si="0" ref="C8:C15">SUM(D8:E8)</f>
        <v>178831</v>
      </c>
      <c r="D8" s="22">
        <v>79902</v>
      </c>
      <c r="E8" s="22">
        <v>98929</v>
      </c>
      <c r="F8" s="23">
        <v>587873</v>
      </c>
      <c r="G8" s="24">
        <f>C8/F8*100</f>
        <v>30.420005681499234</v>
      </c>
    </row>
    <row r="9" spans="1:7" s="6" customFormat="1" ht="18" customHeight="1" hidden="1">
      <c r="A9" s="45" t="s">
        <v>4</v>
      </c>
      <c r="B9" s="38" t="s">
        <v>54</v>
      </c>
      <c r="C9" s="21">
        <f t="shared" si="0"/>
        <v>177359</v>
      </c>
      <c r="D9" s="22">
        <v>79640</v>
      </c>
      <c r="E9" s="22">
        <v>97719</v>
      </c>
      <c r="F9" s="23">
        <v>586249.11</v>
      </c>
      <c r="G9" s="24">
        <f>C9/F9*100</f>
        <v>30.25318025642717</v>
      </c>
    </row>
    <row r="10" spans="1:7" s="6" customFormat="1" ht="18" customHeight="1" hidden="1">
      <c r="A10" s="45" t="s">
        <v>5</v>
      </c>
      <c r="B10" s="38" t="s">
        <v>55</v>
      </c>
      <c r="C10" s="21">
        <f t="shared" si="0"/>
        <v>173016</v>
      </c>
      <c r="D10" s="22">
        <v>81185</v>
      </c>
      <c r="E10" s="22">
        <v>91831</v>
      </c>
      <c r="F10" s="23">
        <v>576467.63</v>
      </c>
      <c r="G10" s="24">
        <f>C10/F10*100</f>
        <v>30.013133608213177</v>
      </c>
    </row>
    <row r="11" spans="1:7" s="6" customFormat="1" ht="18" customHeight="1" hidden="1">
      <c r="A11" s="45" t="s">
        <v>6</v>
      </c>
      <c r="B11" s="38" t="s">
        <v>56</v>
      </c>
      <c r="C11" s="21">
        <f t="shared" si="0"/>
        <v>173355</v>
      </c>
      <c r="D11" s="22">
        <v>77994</v>
      </c>
      <c r="E11" s="22">
        <v>95361</v>
      </c>
      <c r="F11" s="23">
        <v>577466</v>
      </c>
      <c r="G11" s="24">
        <f>C11/F11*100</f>
        <v>30.019949226447963</v>
      </c>
    </row>
    <row r="12" spans="1:7" s="6" customFormat="1" ht="18" customHeight="1" hidden="1">
      <c r="A12" s="45" t="s">
        <v>7</v>
      </c>
      <c r="B12" s="38" t="s">
        <v>57</v>
      </c>
      <c r="C12" s="21">
        <f t="shared" si="0"/>
        <v>174887.75</v>
      </c>
      <c r="D12" s="22">
        <v>76559.861</v>
      </c>
      <c r="E12" s="22">
        <v>98327.889</v>
      </c>
      <c r="F12" s="23">
        <v>577820</v>
      </c>
      <c r="G12" s="24">
        <f>C12/F12*100</f>
        <v>30.266821847634212</v>
      </c>
    </row>
    <row r="13" spans="1:7" s="6" customFormat="1" ht="18" customHeight="1" hidden="1">
      <c r="A13" s="45" t="s">
        <v>8</v>
      </c>
      <c r="B13" s="38" t="s">
        <v>58</v>
      </c>
      <c r="C13" s="25">
        <v>174577</v>
      </c>
      <c r="D13" s="26">
        <v>74578</v>
      </c>
      <c r="E13" s="26">
        <v>99999</v>
      </c>
      <c r="F13" s="23">
        <v>518083</v>
      </c>
      <c r="G13" s="24">
        <v>33.7</v>
      </c>
    </row>
    <row r="14" spans="1:7" s="6" customFormat="1" ht="18" customHeight="1" hidden="1">
      <c r="A14" s="45" t="s">
        <v>9</v>
      </c>
      <c r="B14" s="38" t="s">
        <v>59</v>
      </c>
      <c r="C14" s="21">
        <f t="shared" si="0"/>
        <v>178888.891</v>
      </c>
      <c r="D14" s="22">
        <v>71519.102</v>
      </c>
      <c r="E14" s="22">
        <v>107369.789</v>
      </c>
      <c r="F14" s="23">
        <v>457949.59</v>
      </c>
      <c r="G14" s="24">
        <f aca="true" t="shared" si="1" ref="G14:G19">C14/F14*100</f>
        <v>39.06300931506457</v>
      </c>
    </row>
    <row r="15" spans="1:7" s="6" customFormat="1" ht="18" customHeight="1" hidden="1">
      <c r="A15" s="45" t="s">
        <v>10</v>
      </c>
      <c r="B15" s="38" t="s">
        <v>60</v>
      </c>
      <c r="C15" s="21">
        <f t="shared" si="0"/>
        <v>182709.759</v>
      </c>
      <c r="D15" s="22">
        <v>72851.84</v>
      </c>
      <c r="E15" s="22">
        <v>109857.919</v>
      </c>
      <c r="F15" s="23">
        <v>453988</v>
      </c>
      <c r="G15" s="24">
        <f t="shared" si="1"/>
        <v>40.24550406618677</v>
      </c>
    </row>
    <row r="16" spans="1:7" s="6" customFormat="1" ht="18" customHeight="1" hidden="1">
      <c r="A16" s="45" t="s">
        <v>11</v>
      </c>
      <c r="B16" s="38" t="s">
        <v>61</v>
      </c>
      <c r="C16" s="21">
        <f>SUM(D16:E16)</f>
        <v>187903.394</v>
      </c>
      <c r="D16" s="22">
        <v>72197.671</v>
      </c>
      <c r="E16" s="22">
        <v>115705.723</v>
      </c>
      <c r="F16" s="23">
        <v>454987</v>
      </c>
      <c r="G16" s="24">
        <f t="shared" si="1"/>
        <v>41.298629191603276</v>
      </c>
    </row>
    <row r="17" spans="1:7" s="6" customFormat="1" ht="18" customHeight="1" hidden="1">
      <c r="A17" s="45" t="s">
        <v>0</v>
      </c>
      <c r="B17" s="38" t="s">
        <v>62</v>
      </c>
      <c r="C17" s="21">
        <f>SUM(D17:E17)</f>
        <v>187912.36</v>
      </c>
      <c r="D17" s="22">
        <v>71137.84</v>
      </c>
      <c r="E17" s="22">
        <v>116774.52</v>
      </c>
      <c r="F17" s="23">
        <v>455050</v>
      </c>
      <c r="G17" s="24">
        <f t="shared" si="1"/>
        <v>41.29488188111196</v>
      </c>
    </row>
    <row r="18" spans="1:7" s="6" customFormat="1" ht="18" customHeight="1" hidden="1">
      <c r="A18" s="45" t="s">
        <v>1</v>
      </c>
      <c r="B18" s="38" t="s">
        <v>63</v>
      </c>
      <c r="C18" s="21">
        <f>SUM(D18:E18)</f>
        <v>172994.45</v>
      </c>
      <c r="D18" s="22">
        <v>65781.44</v>
      </c>
      <c r="E18" s="22">
        <v>107213.01</v>
      </c>
      <c r="F18" s="23">
        <v>425838</v>
      </c>
      <c r="G18" s="27">
        <f t="shared" si="1"/>
        <v>40.62447456544508</v>
      </c>
    </row>
    <row r="19" spans="1:7" s="6" customFormat="1" ht="18" customHeight="1" hidden="1">
      <c r="A19" s="45" t="s">
        <v>2</v>
      </c>
      <c r="B19" s="38" t="s">
        <v>64</v>
      </c>
      <c r="C19" s="21">
        <f>SUM(D19:E19)</f>
        <v>184853.514</v>
      </c>
      <c r="D19" s="22">
        <v>81498.477</v>
      </c>
      <c r="E19" s="22">
        <v>103355.037</v>
      </c>
      <c r="F19" s="23">
        <v>370531</v>
      </c>
      <c r="G19" s="24">
        <f t="shared" si="1"/>
        <v>49.88881200223463</v>
      </c>
    </row>
    <row r="20" spans="1:7" s="6" customFormat="1" ht="21" customHeight="1">
      <c r="A20" s="46" t="s">
        <v>13</v>
      </c>
      <c r="B20" s="28">
        <v>2006</v>
      </c>
      <c r="C20" s="29">
        <v>215388</v>
      </c>
      <c r="D20" s="30">
        <v>96305.42</v>
      </c>
      <c r="E20" s="30">
        <v>119082.58</v>
      </c>
      <c r="F20" s="31">
        <v>366094</v>
      </c>
      <c r="G20" s="32">
        <v>58.83406993832185</v>
      </c>
    </row>
    <row r="21" spans="1:7" s="6" customFormat="1" ht="18" customHeight="1" hidden="1">
      <c r="A21" s="44" t="s">
        <v>3</v>
      </c>
      <c r="B21" s="38" t="s">
        <v>53</v>
      </c>
      <c r="C21" s="21">
        <v>201442</v>
      </c>
      <c r="D21" s="22">
        <f aca="true" t="shared" si="2" ref="D21:D26">C21-E21</f>
        <v>90864</v>
      </c>
      <c r="E21" s="22">
        <v>110578</v>
      </c>
      <c r="F21" s="23">
        <v>383334</v>
      </c>
      <c r="G21" s="24">
        <f aca="true" t="shared" si="3" ref="G21:G32">C21/F21*100</f>
        <v>52.5499955652251</v>
      </c>
    </row>
    <row r="22" spans="1:7" s="6" customFormat="1" ht="18" customHeight="1" hidden="1">
      <c r="A22" s="45" t="s">
        <v>4</v>
      </c>
      <c r="B22" s="38" t="s">
        <v>54</v>
      </c>
      <c r="C22" s="21">
        <v>190230</v>
      </c>
      <c r="D22" s="22">
        <f t="shared" si="2"/>
        <v>82791</v>
      </c>
      <c r="E22" s="22">
        <v>107439</v>
      </c>
      <c r="F22" s="23">
        <v>396865</v>
      </c>
      <c r="G22" s="24">
        <f t="shared" si="3"/>
        <v>47.93317626900836</v>
      </c>
    </row>
    <row r="23" spans="1:7" s="6" customFormat="1" ht="18" customHeight="1" hidden="1">
      <c r="A23" s="45" t="s">
        <v>5</v>
      </c>
      <c r="B23" s="38" t="s">
        <v>55</v>
      </c>
      <c r="C23" s="21">
        <v>192009</v>
      </c>
      <c r="D23" s="22">
        <f t="shared" si="2"/>
        <v>76469</v>
      </c>
      <c r="E23" s="22">
        <v>115540</v>
      </c>
      <c r="F23" s="23">
        <v>410080</v>
      </c>
      <c r="G23" s="24">
        <f t="shared" si="3"/>
        <v>46.82232735076083</v>
      </c>
    </row>
    <row r="24" spans="1:7" s="6" customFormat="1" ht="18" customHeight="1" hidden="1">
      <c r="A24" s="45" t="s">
        <v>6</v>
      </c>
      <c r="B24" s="38" t="s">
        <v>56</v>
      </c>
      <c r="C24" s="21">
        <v>191097</v>
      </c>
      <c r="D24" s="22">
        <f t="shared" si="2"/>
        <v>76217</v>
      </c>
      <c r="E24" s="22">
        <v>114880</v>
      </c>
      <c r="F24" s="23">
        <v>423183</v>
      </c>
      <c r="G24" s="24">
        <f t="shared" si="3"/>
        <v>45.157059711755906</v>
      </c>
    </row>
    <row r="25" spans="1:7" s="6" customFormat="1" ht="18" customHeight="1" hidden="1">
      <c r="A25" s="45" t="s">
        <v>7</v>
      </c>
      <c r="B25" s="38" t="s">
        <v>57</v>
      </c>
      <c r="C25" s="21">
        <v>185304</v>
      </c>
      <c r="D25" s="22">
        <f t="shared" si="2"/>
        <v>72784</v>
      </c>
      <c r="E25" s="22">
        <v>112520</v>
      </c>
      <c r="F25" s="23">
        <v>423835</v>
      </c>
      <c r="G25" s="24">
        <f t="shared" si="3"/>
        <v>43.7207875706348</v>
      </c>
    </row>
    <row r="26" spans="1:7" s="6" customFormat="1" ht="18" customHeight="1" hidden="1">
      <c r="A26" s="45" t="s">
        <v>8</v>
      </c>
      <c r="B26" s="38" t="s">
        <v>58</v>
      </c>
      <c r="C26" s="21">
        <v>191090</v>
      </c>
      <c r="D26" s="22">
        <f t="shared" si="2"/>
        <v>79519</v>
      </c>
      <c r="E26" s="22">
        <v>111571</v>
      </c>
      <c r="F26" s="23">
        <v>402097</v>
      </c>
      <c r="G26" s="24">
        <f t="shared" si="3"/>
        <v>47.52335879153537</v>
      </c>
    </row>
    <row r="27" spans="1:7" s="6" customFormat="1" ht="18" customHeight="1" hidden="1">
      <c r="A27" s="45" t="s">
        <v>9</v>
      </c>
      <c r="B27" s="38" t="s">
        <v>59</v>
      </c>
      <c r="C27" s="21">
        <v>187592</v>
      </c>
      <c r="D27" s="22">
        <f aca="true" t="shared" si="4" ref="D27:D34">C27-E27</f>
        <v>82705</v>
      </c>
      <c r="E27" s="22">
        <v>104887</v>
      </c>
      <c r="F27" s="23">
        <v>403848</v>
      </c>
      <c r="G27" s="24">
        <f t="shared" si="3"/>
        <v>46.45114003288366</v>
      </c>
    </row>
    <row r="28" spans="1:7" s="6" customFormat="1" ht="18" customHeight="1" hidden="1">
      <c r="A28" s="45" t="s">
        <v>10</v>
      </c>
      <c r="B28" s="38" t="s">
        <v>60</v>
      </c>
      <c r="C28" s="21">
        <v>190329</v>
      </c>
      <c r="D28" s="22">
        <f t="shared" si="4"/>
        <v>84319</v>
      </c>
      <c r="E28" s="22">
        <v>106010</v>
      </c>
      <c r="F28" s="23">
        <v>404013</v>
      </c>
      <c r="G28" s="24">
        <f t="shared" si="3"/>
        <v>47.109622710160316</v>
      </c>
    </row>
    <row r="29" spans="1:7" s="6" customFormat="1" ht="18" customHeight="1" hidden="1">
      <c r="A29" s="45" t="s">
        <v>11</v>
      </c>
      <c r="B29" s="38" t="s">
        <v>61</v>
      </c>
      <c r="C29" s="21">
        <v>196584</v>
      </c>
      <c r="D29" s="22">
        <f t="shared" si="4"/>
        <v>83726</v>
      </c>
      <c r="E29" s="22">
        <v>112858</v>
      </c>
      <c r="F29" s="23">
        <v>404127</v>
      </c>
      <c r="G29" s="24">
        <f t="shared" si="3"/>
        <v>48.6441143501919</v>
      </c>
    </row>
    <row r="30" spans="1:7" s="6" customFormat="1" ht="18" customHeight="1" hidden="1">
      <c r="A30" s="45" t="s">
        <v>0</v>
      </c>
      <c r="B30" s="38" t="s">
        <v>62</v>
      </c>
      <c r="C30" s="21">
        <v>204454</v>
      </c>
      <c r="D30" s="22">
        <f t="shared" si="4"/>
        <v>80337</v>
      </c>
      <c r="E30" s="22">
        <v>124117</v>
      </c>
      <c r="F30" s="23">
        <v>404578</v>
      </c>
      <c r="G30" s="24">
        <f t="shared" si="3"/>
        <v>50.535125488780906</v>
      </c>
    </row>
    <row r="31" spans="1:7" s="6" customFormat="1" ht="18" customHeight="1" hidden="1">
      <c r="A31" s="45" t="s">
        <v>1</v>
      </c>
      <c r="B31" s="38" t="s">
        <v>63</v>
      </c>
      <c r="C31" s="21">
        <v>204681</v>
      </c>
      <c r="D31" s="22">
        <f t="shared" si="4"/>
        <v>80536</v>
      </c>
      <c r="E31" s="22">
        <v>124145</v>
      </c>
      <c r="F31" s="23">
        <v>399047</v>
      </c>
      <c r="G31" s="24">
        <f t="shared" si="3"/>
        <v>51.292454272303765</v>
      </c>
    </row>
    <row r="32" spans="1:7" s="6" customFormat="1" ht="18" customHeight="1" hidden="1">
      <c r="A32" s="45" t="s">
        <v>2</v>
      </c>
      <c r="B32" s="38" t="s">
        <v>64</v>
      </c>
      <c r="C32" s="21">
        <v>215388</v>
      </c>
      <c r="D32" s="22">
        <f t="shared" si="4"/>
        <v>96305.42</v>
      </c>
      <c r="E32" s="22">
        <v>119082.58</v>
      </c>
      <c r="F32" s="23">
        <v>366094</v>
      </c>
      <c r="G32" s="24">
        <f t="shared" si="3"/>
        <v>58.83406993832185</v>
      </c>
    </row>
    <row r="33" spans="1:7" s="6" customFormat="1" ht="21" customHeight="1">
      <c r="A33" s="46" t="s">
        <v>14</v>
      </c>
      <c r="B33" s="28">
        <v>2007</v>
      </c>
      <c r="C33" s="29">
        <f>+C45</f>
        <v>212683</v>
      </c>
      <c r="D33" s="30">
        <f>+D45</f>
        <v>91250</v>
      </c>
      <c r="E33" s="30">
        <f>+E45</f>
        <v>121433</v>
      </c>
      <c r="F33" s="31">
        <f>+F45</f>
        <v>328091</v>
      </c>
      <c r="G33" s="32">
        <f>+G45</f>
        <v>64.82439323236541</v>
      </c>
    </row>
    <row r="34" spans="1:7" s="6" customFormat="1" ht="18" customHeight="1" hidden="1">
      <c r="A34" s="44" t="s">
        <v>3</v>
      </c>
      <c r="B34" s="38" t="s">
        <v>53</v>
      </c>
      <c r="C34" s="21">
        <v>217319</v>
      </c>
      <c r="D34" s="22">
        <f t="shared" si="4"/>
        <v>94786.83</v>
      </c>
      <c r="E34" s="22">
        <v>122532.17</v>
      </c>
      <c r="F34" s="23">
        <v>393626</v>
      </c>
      <c r="G34" s="24">
        <f aca="true" t="shared" si="5" ref="G34:G41">C34/F34*100</f>
        <v>55.209513599203305</v>
      </c>
    </row>
    <row r="35" spans="1:7" s="6" customFormat="1" ht="18" customHeight="1" hidden="1">
      <c r="A35" s="45" t="s">
        <v>4</v>
      </c>
      <c r="B35" s="38" t="s">
        <v>54</v>
      </c>
      <c r="C35" s="21">
        <v>220077</v>
      </c>
      <c r="D35" s="22">
        <f aca="true" t="shared" si="6" ref="D35:D41">C35-E35</f>
        <v>92239.31</v>
      </c>
      <c r="E35" s="22">
        <v>127837.69</v>
      </c>
      <c r="F35" s="23">
        <v>412872</v>
      </c>
      <c r="G35" s="24">
        <f t="shared" si="5"/>
        <v>53.303929547172004</v>
      </c>
    </row>
    <row r="36" spans="1:7" s="6" customFormat="1" ht="18" customHeight="1" hidden="1">
      <c r="A36" s="45" t="s">
        <v>5</v>
      </c>
      <c r="B36" s="38" t="s">
        <v>55</v>
      </c>
      <c r="C36" s="21">
        <v>217803</v>
      </c>
      <c r="D36" s="22">
        <f t="shared" si="6"/>
        <v>93361.93</v>
      </c>
      <c r="E36" s="22">
        <v>124441.07</v>
      </c>
      <c r="F36" s="23">
        <v>403976</v>
      </c>
      <c r="G36" s="24">
        <f t="shared" si="5"/>
        <v>53.914836524942075</v>
      </c>
    </row>
    <row r="37" spans="1:7" s="6" customFormat="1" ht="18" customHeight="1" hidden="1">
      <c r="A37" s="45" t="s">
        <v>6</v>
      </c>
      <c r="B37" s="38" t="s">
        <v>56</v>
      </c>
      <c r="C37" s="21">
        <v>221608</v>
      </c>
      <c r="D37" s="22">
        <f t="shared" si="6"/>
        <v>95548.34</v>
      </c>
      <c r="E37" s="22">
        <v>126059.66</v>
      </c>
      <c r="F37" s="23">
        <v>409240</v>
      </c>
      <c r="G37" s="24">
        <f t="shared" si="5"/>
        <v>54.151109373472785</v>
      </c>
    </row>
    <row r="38" spans="1:7" s="6" customFormat="1" ht="18" customHeight="1" hidden="1">
      <c r="A38" s="45" t="s">
        <v>16</v>
      </c>
      <c r="B38" s="38" t="s">
        <v>57</v>
      </c>
      <c r="C38" s="21">
        <v>222436</v>
      </c>
      <c r="D38" s="22">
        <f t="shared" si="6"/>
        <v>90920.4</v>
      </c>
      <c r="E38" s="22">
        <v>131515.6</v>
      </c>
      <c r="F38" s="23">
        <v>408170</v>
      </c>
      <c r="G38" s="24">
        <f t="shared" si="5"/>
        <v>54.49592081730651</v>
      </c>
    </row>
    <row r="39" spans="1:7" s="6" customFormat="1" ht="18" customHeight="1" hidden="1">
      <c r="A39" s="45" t="s">
        <v>8</v>
      </c>
      <c r="B39" s="38" t="s">
        <v>58</v>
      </c>
      <c r="C39" s="21">
        <v>224830</v>
      </c>
      <c r="D39" s="22">
        <f t="shared" si="6"/>
        <v>89569.98999999999</v>
      </c>
      <c r="E39" s="22">
        <v>135260.01</v>
      </c>
      <c r="F39" s="23">
        <v>407726</v>
      </c>
      <c r="G39" s="24">
        <f t="shared" si="5"/>
        <v>55.14242407891574</v>
      </c>
    </row>
    <row r="40" spans="1:7" s="6" customFormat="1" ht="18" customHeight="1" hidden="1">
      <c r="A40" s="45" t="s">
        <v>9</v>
      </c>
      <c r="B40" s="38" t="s">
        <v>59</v>
      </c>
      <c r="C40" s="21">
        <v>227072</v>
      </c>
      <c r="D40" s="22">
        <f t="shared" si="6"/>
        <v>84386.65</v>
      </c>
      <c r="E40" s="22">
        <v>142685.35</v>
      </c>
      <c r="F40" s="23">
        <v>414165</v>
      </c>
      <c r="G40" s="24">
        <f t="shared" si="5"/>
        <v>54.82645805415716</v>
      </c>
    </row>
    <row r="41" spans="1:7" s="6" customFormat="1" ht="18" customHeight="1" hidden="1">
      <c r="A41" s="45" t="s">
        <v>10</v>
      </c>
      <c r="B41" s="38" t="s">
        <v>60</v>
      </c>
      <c r="C41" s="21">
        <v>209367</v>
      </c>
      <c r="D41" s="22">
        <f t="shared" si="6"/>
        <v>82321.44</v>
      </c>
      <c r="E41" s="22">
        <v>127045.56</v>
      </c>
      <c r="F41" s="23">
        <v>394814</v>
      </c>
      <c r="G41" s="24">
        <f t="shared" si="5"/>
        <v>53.02927454446904</v>
      </c>
    </row>
    <row r="42" spans="1:7" s="6" customFormat="1" ht="18" customHeight="1" hidden="1">
      <c r="A42" s="45" t="s">
        <v>11</v>
      </c>
      <c r="B42" s="38" t="s">
        <v>61</v>
      </c>
      <c r="C42" s="21">
        <v>210369</v>
      </c>
      <c r="D42" s="22">
        <f>C42-E42</f>
        <v>85343.18</v>
      </c>
      <c r="E42" s="22">
        <v>125025.82</v>
      </c>
      <c r="F42" s="23">
        <v>381779</v>
      </c>
      <c r="G42" s="24">
        <f aca="true" t="shared" si="7" ref="G42:G47">C42/F42*100</f>
        <v>55.102297402423915</v>
      </c>
    </row>
    <row r="43" spans="1:7" s="6" customFormat="1" ht="18" customHeight="1" hidden="1">
      <c r="A43" s="45" t="s">
        <v>0</v>
      </c>
      <c r="B43" s="38" t="s">
        <v>62</v>
      </c>
      <c r="C43" s="21">
        <v>210732</v>
      </c>
      <c r="D43" s="22">
        <f>C43-E43</f>
        <v>84491.5467</v>
      </c>
      <c r="E43" s="22">
        <v>126240.4533</v>
      </c>
      <c r="F43" s="23">
        <v>380920</v>
      </c>
      <c r="G43" s="24">
        <f t="shared" si="7"/>
        <v>55.32185235745038</v>
      </c>
    </row>
    <row r="44" spans="1:7" s="6" customFormat="1" ht="18" customHeight="1" hidden="1">
      <c r="A44" s="45" t="s">
        <v>1</v>
      </c>
      <c r="B44" s="38" t="s">
        <v>63</v>
      </c>
      <c r="C44" s="21">
        <v>206749</v>
      </c>
      <c r="D44" s="22">
        <v>83762</v>
      </c>
      <c r="E44" s="22">
        <v>122987</v>
      </c>
      <c r="F44" s="23">
        <v>377567</v>
      </c>
      <c r="G44" s="24">
        <f t="shared" si="7"/>
        <v>54.758228340930216</v>
      </c>
    </row>
    <row r="45" spans="1:7" s="6" customFormat="1" ht="18" customHeight="1" hidden="1">
      <c r="A45" s="47" t="s">
        <v>2</v>
      </c>
      <c r="B45" s="38" t="s">
        <v>64</v>
      </c>
      <c r="C45" s="12">
        <v>212683</v>
      </c>
      <c r="D45" s="13">
        <v>91250</v>
      </c>
      <c r="E45" s="13">
        <v>121433</v>
      </c>
      <c r="F45" s="14">
        <v>328091</v>
      </c>
      <c r="G45" s="15">
        <f t="shared" si="7"/>
        <v>64.82439323236541</v>
      </c>
    </row>
    <row r="46" spans="1:7" s="6" customFormat="1" ht="21" customHeight="1">
      <c r="A46" s="46" t="s">
        <v>15</v>
      </c>
      <c r="B46" s="28">
        <v>2008</v>
      </c>
      <c r="C46" s="29">
        <f>+C58</f>
        <v>198146.7</v>
      </c>
      <c r="D46" s="30">
        <f>+D58</f>
        <v>90598.14</v>
      </c>
      <c r="E46" s="30">
        <f>+E58</f>
        <v>107548.56</v>
      </c>
      <c r="F46" s="31">
        <f>+F58</f>
        <v>285171.05</v>
      </c>
      <c r="G46" s="32">
        <f>+G58</f>
        <v>69.48345563127815</v>
      </c>
    </row>
    <row r="47" spans="1:7" s="6" customFormat="1" ht="18" customHeight="1" hidden="1">
      <c r="A47" s="44" t="s">
        <v>3</v>
      </c>
      <c r="B47" s="38" t="s">
        <v>53</v>
      </c>
      <c r="C47" s="21">
        <v>214129</v>
      </c>
      <c r="D47" s="22">
        <v>92348.81339</v>
      </c>
      <c r="E47" s="22">
        <v>121780.07546000002</v>
      </c>
      <c r="F47" s="23">
        <v>328656</v>
      </c>
      <c r="G47" s="24">
        <f t="shared" si="7"/>
        <v>65.15292585560586</v>
      </c>
    </row>
    <row r="48" spans="1:7" s="6" customFormat="1" ht="18" customHeight="1" hidden="1">
      <c r="A48" s="45" t="s">
        <v>4</v>
      </c>
      <c r="B48" s="38" t="s">
        <v>54</v>
      </c>
      <c r="C48" s="21">
        <v>206207.73432999998</v>
      </c>
      <c r="D48" s="22">
        <v>90153.05713999998</v>
      </c>
      <c r="E48" s="22">
        <v>116054.67718999997</v>
      </c>
      <c r="F48" s="23">
        <v>319915</v>
      </c>
      <c r="G48" s="24">
        <f aca="true" t="shared" si="8" ref="G48:G53">C48/F48*100</f>
        <v>64.4570383789444</v>
      </c>
    </row>
    <row r="49" spans="1:7" s="6" customFormat="1" ht="18" customHeight="1" hidden="1">
      <c r="A49" s="45" t="s">
        <v>5</v>
      </c>
      <c r="B49" s="38" t="s">
        <v>55</v>
      </c>
      <c r="C49" s="21">
        <v>202045.82151</v>
      </c>
      <c r="D49" s="22">
        <v>88024.90152000001</v>
      </c>
      <c r="E49" s="22">
        <v>114020.91999</v>
      </c>
      <c r="F49" s="23">
        <v>302003</v>
      </c>
      <c r="G49" s="24">
        <f t="shared" si="8"/>
        <v>66.90192531531144</v>
      </c>
    </row>
    <row r="50" spans="1:7" s="6" customFormat="1" ht="18" customHeight="1" hidden="1">
      <c r="A50" s="45" t="s">
        <v>6</v>
      </c>
      <c r="B50" s="38" t="s">
        <v>56</v>
      </c>
      <c r="C50" s="21">
        <v>198720.476</v>
      </c>
      <c r="D50" s="22">
        <v>87258.72899999999</v>
      </c>
      <c r="E50" s="22">
        <v>111461.747</v>
      </c>
      <c r="F50" s="23">
        <v>296440</v>
      </c>
      <c r="G50" s="24">
        <f t="shared" si="8"/>
        <v>67.03564836054512</v>
      </c>
    </row>
    <row r="51" spans="1:7" s="6" customFormat="1" ht="18" customHeight="1" hidden="1">
      <c r="A51" s="45" t="s">
        <v>16</v>
      </c>
      <c r="B51" s="38" t="s">
        <v>57</v>
      </c>
      <c r="C51" s="21">
        <f aca="true" t="shared" si="9" ref="C51:C57">D51+E51</f>
        <v>197210.586</v>
      </c>
      <c r="D51" s="22">
        <f>87606601/1000</f>
        <v>87606.601</v>
      </c>
      <c r="E51" s="22">
        <v>109603.985</v>
      </c>
      <c r="F51" s="23">
        <v>289874</v>
      </c>
      <c r="G51" s="24">
        <f t="shared" si="8"/>
        <v>68.03320960141303</v>
      </c>
    </row>
    <row r="52" spans="1:7" s="6" customFormat="1" ht="18" customHeight="1" hidden="1">
      <c r="A52" s="45" t="s">
        <v>8</v>
      </c>
      <c r="B52" s="38" t="s">
        <v>58</v>
      </c>
      <c r="C52" s="21">
        <f t="shared" si="9"/>
        <v>189391.23104</v>
      </c>
      <c r="D52" s="22">
        <v>86314.42676000002</v>
      </c>
      <c r="E52" s="22">
        <v>103076.80428</v>
      </c>
      <c r="F52" s="23">
        <v>281216.50136</v>
      </c>
      <c r="G52" s="24">
        <f t="shared" si="8"/>
        <v>67.34712583510537</v>
      </c>
    </row>
    <row r="53" spans="1:7" s="6" customFormat="1" ht="18" customHeight="1" hidden="1">
      <c r="A53" s="45" t="s">
        <v>9</v>
      </c>
      <c r="B53" s="38" t="s">
        <v>59</v>
      </c>
      <c r="C53" s="21">
        <f t="shared" si="9"/>
        <v>188313.93490999998</v>
      </c>
      <c r="D53" s="22">
        <v>86038.38314</v>
      </c>
      <c r="E53" s="22">
        <v>102275.55176999998</v>
      </c>
      <c r="F53" s="23">
        <v>280179.47154</v>
      </c>
      <c r="G53" s="24">
        <f t="shared" si="8"/>
        <v>67.21189595902112</v>
      </c>
    </row>
    <row r="54" spans="1:7" s="6" customFormat="1" ht="18" customHeight="1" hidden="1">
      <c r="A54" s="45" t="s">
        <v>10</v>
      </c>
      <c r="B54" s="38" t="s">
        <v>60</v>
      </c>
      <c r="C54" s="21">
        <f t="shared" si="9"/>
        <v>189863.17417</v>
      </c>
      <c r="D54" s="22">
        <v>87332.95353</v>
      </c>
      <c r="E54" s="22">
        <v>102530.22064</v>
      </c>
      <c r="F54" s="23">
        <v>280230.96583</v>
      </c>
      <c r="G54" s="24">
        <f>C54/F54*100</f>
        <v>67.75238903654176</v>
      </c>
    </row>
    <row r="55" spans="1:7" s="6" customFormat="1" ht="18" customHeight="1" hidden="1">
      <c r="A55" s="45" t="s">
        <v>11</v>
      </c>
      <c r="B55" s="38" t="s">
        <v>61</v>
      </c>
      <c r="C55" s="21">
        <f t="shared" si="9"/>
        <v>188578.88331</v>
      </c>
      <c r="D55" s="22">
        <v>88649.97011000001</v>
      </c>
      <c r="E55" s="22">
        <v>99928.91319999998</v>
      </c>
      <c r="F55" s="23">
        <v>281755.12699</v>
      </c>
      <c r="G55" s="24">
        <f>C55/F55*100</f>
        <v>66.93006275505788</v>
      </c>
    </row>
    <row r="56" spans="1:7" s="6" customFormat="1" ht="18" customHeight="1" hidden="1">
      <c r="A56" s="45" t="s">
        <v>0</v>
      </c>
      <c r="B56" s="38" t="s">
        <v>62</v>
      </c>
      <c r="C56" s="21">
        <f t="shared" si="9"/>
        <v>189360.45</v>
      </c>
      <c r="D56" s="22">
        <v>86983.64</v>
      </c>
      <c r="E56" s="22">
        <v>102376.81</v>
      </c>
      <c r="F56" s="23">
        <v>286382.06</v>
      </c>
      <c r="G56" s="24">
        <f>C56/F56*100</f>
        <v>66.12161739460916</v>
      </c>
    </row>
    <row r="57" spans="1:7" s="6" customFormat="1" ht="18" customHeight="1" hidden="1">
      <c r="A57" s="48" t="s">
        <v>1</v>
      </c>
      <c r="B57" s="38" t="s">
        <v>63</v>
      </c>
      <c r="C57" s="34">
        <f t="shared" si="9"/>
        <v>189675.56</v>
      </c>
      <c r="D57" s="35">
        <v>86681.78</v>
      </c>
      <c r="E57" s="35">
        <v>102993.78</v>
      </c>
      <c r="F57" s="36">
        <v>298226.06</v>
      </c>
      <c r="G57" s="37">
        <f>C57/F57*100</f>
        <v>63.601269453112174</v>
      </c>
    </row>
    <row r="58" spans="1:7" s="6" customFormat="1" ht="18" customHeight="1" hidden="1">
      <c r="A58" s="48" t="s">
        <v>2</v>
      </c>
      <c r="B58" s="38" t="s">
        <v>64</v>
      </c>
      <c r="C58" s="34">
        <f>D58+E58</f>
        <v>198146.7</v>
      </c>
      <c r="D58" s="35">
        <v>90598.14</v>
      </c>
      <c r="E58" s="35">
        <v>107548.56</v>
      </c>
      <c r="F58" s="36">
        <v>285171.05</v>
      </c>
      <c r="G58" s="37">
        <f>C58/F58*100</f>
        <v>69.48345563127815</v>
      </c>
    </row>
    <row r="59" spans="1:7" s="6" customFormat="1" ht="21" customHeight="1">
      <c r="A59" s="46" t="s">
        <v>17</v>
      </c>
      <c r="B59" s="28">
        <v>2009</v>
      </c>
      <c r="C59" s="29">
        <f>+C71</f>
        <v>194456.57</v>
      </c>
      <c r="D59" s="30">
        <f>+D71</f>
        <v>98239.6</v>
      </c>
      <c r="E59" s="30">
        <f>+E71</f>
        <v>96216.97</v>
      </c>
      <c r="F59" s="31">
        <f>+F71</f>
        <v>214870</v>
      </c>
      <c r="G59" s="32">
        <f>+G71</f>
        <v>90.4996369898078</v>
      </c>
    </row>
    <row r="60" spans="1:7" s="6" customFormat="1" ht="18" customHeight="1" hidden="1">
      <c r="A60" s="49" t="s">
        <v>3</v>
      </c>
      <c r="B60" s="38" t="s">
        <v>53</v>
      </c>
      <c r="C60" s="34">
        <f aca="true" t="shared" si="10" ref="C60:C65">D60+E60</f>
        <v>202635.47</v>
      </c>
      <c r="D60" s="35">
        <v>90345.99</v>
      </c>
      <c r="E60" s="35">
        <v>112289.48</v>
      </c>
      <c r="F60" s="36">
        <v>289626</v>
      </c>
      <c r="G60" s="37">
        <f aca="true" t="shared" si="11" ref="G60:G65">C60/F60*100</f>
        <v>69.96453011815238</v>
      </c>
    </row>
    <row r="61" spans="1:7" s="6" customFormat="1" ht="18" customHeight="1" hidden="1">
      <c r="A61" s="49" t="s">
        <v>18</v>
      </c>
      <c r="B61" s="38" t="s">
        <v>54</v>
      </c>
      <c r="C61" s="34">
        <f t="shared" si="10"/>
        <v>202442.49</v>
      </c>
      <c r="D61" s="35">
        <v>90841.03</v>
      </c>
      <c r="E61" s="35">
        <v>111601.46</v>
      </c>
      <c r="F61" s="36">
        <v>293511.34</v>
      </c>
      <c r="G61" s="37">
        <f t="shared" si="11"/>
        <v>68.97262981389406</v>
      </c>
    </row>
    <row r="62" spans="1:7" s="6" customFormat="1" ht="18" customHeight="1" hidden="1">
      <c r="A62" s="49" t="s">
        <v>19</v>
      </c>
      <c r="B62" s="38" t="s">
        <v>55</v>
      </c>
      <c r="C62" s="34">
        <f t="shared" si="10"/>
        <v>202324.77000000002</v>
      </c>
      <c r="D62" s="35">
        <v>92513.38</v>
      </c>
      <c r="E62" s="35">
        <v>109811.39</v>
      </c>
      <c r="F62" s="36">
        <v>294565.32</v>
      </c>
      <c r="G62" s="37">
        <f t="shared" si="11"/>
        <v>68.68587585259527</v>
      </c>
    </row>
    <row r="63" spans="1:7" s="6" customFormat="1" ht="18" customHeight="1" hidden="1">
      <c r="A63" s="49" t="s">
        <v>20</v>
      </c>
      <c r="B63" s="38" t="s">
        <v>56</v>
      </c>
      <c r="C63" s="34">
        <f t="shared" si="10"/>
        <v>200978.2</v>
      </c>
      <c r="D63" s="35">
        <v>89896.89</v>
      </c>
      <c r="E63" s="35">
        <v>111081.31</v>
      </c>
      <c r="F63" s="36">
        <v>293303.24</v>
      </c>
      <c r="G63" s="37">
        <f t="shared" si="11"/>
        <v>68.52232522218303</v>
      </c>
    </row>
    <row r="64" spans="1:7" s="6" customFormat="1" ht="18" customHeight="1" hidden="1">
      <c r="A64" s="49" t="s">
        <v>21</v>
      </c>
      <c r="B64" s="38" t="s">
        <v>57</v>
      </c>
      <c r="C64" s="34">
        <f t="shared" si="10"/>
        <v>198752.07</v>
      </c>
      <c r="D64" s="35">
        <v>89340.5</v>
      </c>
      <c r="E64" s="35">
        <v>109411.57</v>
      </c>
      <c r="F64" s="36">
        <v>289525.22</v>
      </c>
      <c r="G64" s="37">
        <f t="shared" si="11"/>
        <v>68.64758448331376</v>
      </c>
    </row>
    <row r="65" spans="1:7" s="6" customFormat="1" ht="18" customHeight="1" hidden="1">
      <c r="A65" s="49" t="s">
        <v>22</v>
      </c>
      <c r="B65" s="38" t="s">
        <v>58</v>
      </c>
      <c r="C65" s="34">
        <f t="shared" si="10"/>
        <v>193526.37099999998</v>
      </c>
      <c r="D65" s="35">
        <v>89278.62199999999</v>
      </c>
      <c r="E65" s="35">
        <v>104247.749</v>
      </c>
      <c r="F65" s="36">
        <v>271275.25</v>
      </c>
      <c r="G65" s="37">
        <f t="shared" si="11"/>
        <v>71.33948673902243</v>
      </c>
    </row>
    <row r="66" spans="1:7" s="6" customFormat="1" ht="18" customHeight="1" hidden="1">
      <c r="A66" s="49" t="s">
        <v>23</v>
      </c>
      <c r="B66" s="38" t="s">
        <v>59</v>
      </c>
      <c r="C66" s="34">
        <f aca="true" t="shared" si="12" ref="C66:C71">D66+E66</f>
        <v>194646.51</v>
      </c>
      <c r="D66" s="35">
        <v>89785.43</v>
      </c>
      <c r="E66" s="35">
        <v>104861.08</v>
      </c>
      <c r="F66" s="36">
        <v>265963.83</v>
      </c>
      <c r="G66" s="37">
        <f aca="true" t="shared" si="13" ref="G66:G71">C66/F66*100</f>
        <v>73.18533125350164</v>
      </c>
    </row>
    <row r="67" spans="1:7" s="6" customFormat="1" ht="18" customHeight="1" hidden="1">
      <c r="A67" s="49" t="s">
        <v>24</v>
      </c>
      <c r="B67" s="38" t="s">
        <v>60</v>
      </c>
      <c r="C67" s="34">
        <f t="shared" si="12"/>
        <v>200199.31</v>
      </c>
      <c r="D67" s="35">
        <v>93217.47</v>
      </c>
      <c r="E67" s="35">
        <v>106981.84</v>
      </c>
      <c r="F67" s="36">
        <v>262330.37</v>
      </c>
      <c r="G67" s="37">
        <f t="shared" si="13"/>
        <v>76.31571975444551</v>
      </c>
    </row>
    <row r="68" spans="1:7" s="6" customFormat="1" ht="18" customHeight="1" hidden="1">
      <c r="A68" s="49" t="s">
        <v>25</v>
      </c>
      <c r="B68" s="38" t="s">
        <v>61</v>
      </c>
      <c r="C68" s="34">
        <f t="shared" si="12"/>
        <v>198717.34999999998</v>
      </c>
      <c r="D68" s="35">
        <v>94750.93</v>
      </c>
      <c r="E68" s="35">
        <v>103966.42</v>
      </c>
      <c r="F68" s="36">
        <v>252793.82</v>
      </c>
      <c r="G68" s="37">
        <f t="shared" si="13"/>
        <v>78.6084683557533</v>
      </c>
    </row>
    <row r="69" spans="1:7" s="6" customFormat="1" ht="18" customHeight="1" hidden="1">
      <c r="A69" s="48" t="s">
        <v>0</v>
      </c>
      <c r="B69" s="38" t="s">
        <v>62</v>
      </c>
      <c r="C69" s="34">
        <f t="shared" si="12"/>
        <v>198284.35</v>
      </c>
      <c r="D69" s="35">
        <v>97448.66</v>
      </c>
      <c r="E69" s="35">
        <v>100835.69</v>
      </c>
      <c r="F69" s="36">
        <v>245464.15</v>
      </c>
      <c r="G69" s="37">
        <f t="shared" si="13"/>
        <v>80.7793520968337</v>
      </c>
    </row>
    <row r="70" spans="1:7" s="6" customFormat="1" ht="18" customHeight="1" hidden="1">
      <c r="A70" s="48" t="s">
        <v>1</v>
      </c>
      <c r="B70" s="38" t="s">
        <v>63</v>
      </c>
      <c r="C70" s="34">
        <f t="shared" si="12"/>
        <v>195474.12</v>
      </c>
      <c r="D70" s="35">
        <v>97017.32</v>
      </c>
      <c r="E70" s="35">
        <v>98456.8</v>
      </c>
      <c r="F70" s="36">
        <v>237300.4</v>
      </c>
      <c r="G70" s="37">
        <f t="shared" si="13"/>
        <v>82.37412157754474</v>
      </c>
    </row>
    <row r="71" spans="1:7" s="6" customFormat="1" ht="18" customHeight="1" hidden="1">
      <c r="A71" s="48" t="s">
        <v>2</v>
      </c>
      <c r="B71" s="38" t="s">
        <v>64</v>
      </c>
      <c r="C71" s="34">
        <f t="shared" si="12"/>
        <v>194456.57</v>
      </c>
      <c r="D71" s="35">
        <v>98239.6</v>
      </c>
      <c r="E71" s="35">
        <v>96216.97</v>
      </c>
      <c r="F71" s="36">
        <v>214870</v>
      </c>
      <c r="G71" s="37">
        <f t="shared" si="13"/>
        <v>90.4996369898078</v>
      </c>
    </row>
    <row r="72" spans="1:7" s="6" customFormat="1" ht="21" customHeight="1">
      <c r="A72" s="46" t="s">
        <v>26</v>
      </c>
      <c r="B72" s="28">
        <v>2010</v>
      </c>
      <c r="C72" s="29">
        <f>+C84</f>
        <v>192376.81</v>
      </c>
      <c r="D72" s="30">
        <f>+D84</f>
        <v>118331.48</v>
      </c>
      <c r="E72" s="30">
        <f>+E84</f>
        <v>74045.33</v>
      </c>
      <c r="F72" s="31">
        <f>+F84</f>
        <v>121706.2</v>
      </c>
      <c r="G72" s="32">
        <f>+G84</f>
        <v>158.06656522017778</v>
      </c>
    </row>
    <row r="73" spans="1:7" s="6" customFormat="1" ht="18" customHeight="1" hidden="1">
      <c r="A73" s="49" t="s">
        <v>3</v>
      </c>
      <c r="B73" s="38" t="s">
        <v>53</v>
      </c>
      <c r="C73" s="34">
        <f aca="true" t="shared" si="14" ref="C73:C78">D73+E73</f>
        <v>192852.03</v>
      </c>
      <c r="D73" s="35">
        <v>99392.42</v>
      </c>
      <c r="E73" s="35">
        <v>93459.61</v>
      </c>
      <c r="F73" s="36">
        <v>211411.07</v>
      </c>
      <c r="G73" s="37">
        <f aca="true" t="shared" si="15" ref="G73:G78">C73/F73*100</f>
        <v>91.221349005045</v>
      </c>
    </row>
    <row r="74" spans="1:7" s="6" customFormat="1" ht="18" customHeight="1" hidden="1">
      <c r="A74" s="49" t="s">
        <v>18</v>
      </c>
      <c r="B74" s="38" t="s">
        <v>54</v>
      </c>
      <c r="C74" s="34">
        <f t="shared" si="14"/>
        <v>193654.36</v>
      </c>
      <c r="D74" s="35">
        <v>100382.32</v>
      </c>
      <c r="E74" s="35">
        <v>93272.04</v>
      </c>
      <c r="F74" s="36">
        <v>210058</v>
      </c>
      <c r="G74" s="37">
        <f t="shared" si="15"/>
        <v>92.1908996562854</v>
      </c>
    </row>
    <row r="75" spans="1:7" s="6" customFormat="1" ht="18" customHeight="1" hidden="1">
      <c r="A75" s="49" t="s">
        <v>19</v>
      </c>
      <c r="B75" s="38" t="s">
        <v>55</v>
      </c>
      <c r="C75" s="34">
        <f t="shared" si="14"/>
        <v>192446.13</v>
      </c>
      <c r="D75" s="35">
        <v>101377.96</v>
      </c>
      <c r="E75" s="35">
        <v>91068.17</v>
      </c>
      <c r="F75" s="36">
        <v>198282.21</v>
      </c>
      <c r="G75" s="37">
        <f t="shared" si="15"/>
        <v>97.0566799714407</v>
      </c>
    </row>
    <row r="76" spans="1:7" s="6" customFormat="1" ht="18" customHeight="1" hidden="1">
      <c r="A76" s="49" t="s">
        <v>20</v>
      </c>
      <c r="B76" s="38" t="s">
        <v>56</v>
      </c>
      <c r="C76" s="34">
        <f t="shared" si="14"/>
        <v>195217.31</v>
      </c>
      <c r="D76" s="35">
        <v>102224</v>
      </c>
      <c r="E76" s="35">
        <v>92993.31</v>
      </c>
      <c r="F76" s="36">
        <v>190505</v>
      </c>
      <c r="G76" s="37">
        <f t="shared" si="15"/>
        <v>102.47358861972127</v>
      </c>
    </row>
    <row r="77" spans="1:7" s="6" customFormat="1" ht="18" customHeight="1" hidden="1">
      <c r="A77" s="49" t="s">
        <v>21</v>
      </c>
      <c r="B77" s="38" t="s">
        <v>57</v>
      </c>
      <c r="C77" s="34">
        <f t="shared" si="14"/>
        <v>199390.32</v>
      </c>
      <c r="D77" s="35">
        <v>108420.69</v>
      </c>
      <c r="E77" s="35">
        <v>90969.63</v>
      </c>
      <c r="F77" s="36">
        <v>183797.14</v>
      </c>
      <c r="G77" s="37">
        <f t="shared" si="15"/>
        <v>108.48390785623758</v>
      </c>
    </row>
    <row r="78" spans="1:7" s="6" customFormat="1" ht="18" customHeight="1" hidden="1">
      <c r="A78" s="49" t="s">
        <v>22</v>
      </c>
      <c r="B78" s="38" t="s">
        <v>58</v>
      </c>
      <c r="C78" s="34">
        <f t="shared" si="14"/>
        <v>198694.06</v>
      </c>
      <c r="D78" s="35">
        <v>109479.79</v>
      </c>
      <c r="E78" s="35">
        <v>89214.27</v>
      </c>
      <c r="F78" s="36">
        <v>175250.24</v>
      </c>
      <c r="G78" s="37">
        <f t="shared" si="15"/>
        <v>113.37733974001975</v>
      </c>
    </row>
    <row r="79" spans="1:7" s="6" customFormat="1" ht="18" customHeight="1" hidden="1">
      <c r="A79" s="49" t="s">
        <v>23</v>
      </c>
      <c r="B79" s="38" t="s">
        <v>59</v>
      </c>
      <c r="C79" s="34">
        <f aca="true" t="shared" si="16" ref="C79:C84">D79+E79</f>
        <v>199802.43</v>
      </c>
      <c r="D79" s="35">
        <v>110169.96</v>
      </c>
      <c r="E79" s="35">
        <v>89632.47</v>
      </c>
      <c r="F79" s="36">
        <v>167936.27</v>
      </c>
      <c r="G79" s="37">
        <f aca="true" t="shared" si="17" ref="G79:G84">C79/F79*100</f>
        <v>118.97515051394198</v>
      </c>
    </row>
    <row r="80" spans="1:7" s="6" customFormat="1" ht="18" customHeight="1" hidden="1">
      <c r="A80" s="49" t="s">
        <v>24</v>
      </c>
      <c r="B80" s="38" t="s">
        <v>60</v>
      </c>
      <c r="C80" s="34">
        <f t="shared" si="16"/>
        <v>198434.14</v>
      </c>
      <c r="D80" s="35">
        <v>109726.69</v>
      </c>
      <c r="E80" s="35">
        <v>88707.45</v>
      </c>
      <c r="F80" s="36">
        <v>159854.48</v>
      </c>
      <c r="G80" s="37">
        <f t="shared" si="17"/>
        <v>124.13423758908728</v>
      </c>
    </row>
    <row r="81" spans="1:7" s="6" customFormat="1" ht="18" customHeight="1" hidden="1">
      <c r="A81" s="49" t="s">
        <v>25</v>
      </c>
      <c r="B81" s="38" t="s">
        <v>61</v>
      </c>
      <c r="C81" s="34">
        <f t="shared" si="16"/>
        <v>195657.7</v>
      </c>
      <c r="D81" s="35">
        <v>109868.35</v>
      </c>
      <c r="E81" s="35">
        <v>85789.35</v>
      </c>
      <c r="F81" s="36">
        <v>151782.9</v>
      </c>
      <c r="G81" s="37">
        <f t="shared" si="17"/>
        <v>128.90628654479522</v>
      </c>
    </row>
    <row r="82" spans="1:7" s="6" customFormat="1" ht="18" customHeight="1" hidden="1">
      <c r="A82" s="48" t="s">
        <v>0</v>
      </c>
      <c r="B82" s="38" t="s">
        <v>62</v>
      </c>
      <c r="C82" s="34">
        <f t="shared" si="16"/>
        <v>195202.64</v>
      </c>
      <c r="D82" s="35">
        <v>113436.42</v>
      </c>
      <c r="E82" s="35">
        <v>81766.22</v>
      </c>
      <c r="F82" s="36">
        <v>143706.17</v>
      </c>
      <c r="G82" s="37">
        <f t="shared" si="17"/>
        <v>135.83455741670662</v>
      </c>
    </row>
    <row r="83" spans="1:7" s="6" customFormat="1" ht="18" customHeight="1" hidden="1">
      <c r="A83" s="48" t="s">
        <v>1</v>
      </c>
      <c r="B83" s="38" t="s">
        <v>63</v>
      </c>
      <c r="C83" s="34">
        <f t="shared" si="16"/>
        <v>195346.83000000002</v>
      </c>
      <c r="D83" s="35">
        <v>114777.11</v>
      </c>
      <c r="E83" s="35">
        <v>80569.72</v>
      </c>
      <c r="F83" s="36">
        <v>138010.74</v>
      </c>
      <c r="G83" s="37">
        <f t="shared" si="17"/>
        <v>141.54465804617817</v>
      </c>
    </row>
    <row r="84" spans="1:7" s="6" customFormat="1" ht="18" customHeight="1" hidden="1">
      <c r="A84" s="48" t="s">
        <v>2</v>
      </c>
      <c r="B84" s="38" t="s">
        <v>64</v>
      </c>
      <c r="C84" s="34">
        <f t="shared" si="16"/>
        <v>192376.81</v>
      </c>
      <c r="D84" s="35">
        <v>118331.48</v>
      </c>
      <c r="E84" s="35">
        <v>74045.33</v>
      </c>
      <c r="F84" s="36">
        <v>121706.2</v>
      </c>
      <c r="G84" s="37">
        <f t="shared" si="17"/>
        <v>158.06656522017778</v>
      </c>
    </row>
    <row r="85" spans="1:7" s="6" customFormat="1" ht="21" customHeight="1">
      <c r="A85" s="46" t="s">
        <v>27</v>
      </c>
      <c r="B85" s="28">
        <v>2011</v>
      </c>
      <c r="C85" s="29">
        <f>+C97</f>
        <v>233740</v>
      </c>
      <c r="D85" s="54" t="s">
        <v>76</v>
      </c>
      <c r="E85" s="54" t="s">
        <v>76</v>
      </c>
      <c r="F85" s="31">
        <f>+F97</f>
        <v>92818.153</v>
      </c>
      <c r="G85" s="32">
        <f>+G97</f>
        <v>251.82573930338822</v>
      </c>
    </row>
    <row r="86" spans="1:7" s="6" customFormat="1" ht="18" customHeight="1" hidden="1">
      <c r="A86" s="49" t="s">
        <v>3</v>
      </c>
      <c r="B86" s="38" t="s">
        <v>53</v>
      </c>
      <c r="C86" s="34">
        <v>189643.686</v>
      </c>
      <c r="D86" s="55" t="s">
        <v>75</v>
      </c>
      <c r="E86" s="55" t="s">
        <v>75</v>
      </c>
      <c r="F86" s="36">
        <v>119121.202</v>
      </c>
      <c r="G86" s="37">
        <f aca="true" t="shared" si="18" ref="G86:G91">C86/F86*100</f>
        <v>159.20229381164233</v>
      </c>
    </row>
    <row r="87" spans="1:7" s="6" customFormat="1" ht="18" customHeight="1" hidden="1">
      <c r="A87" s="49" t="s">
        <v>18</v>
      </c>
      <c r="B87" s="38" t="s">
        <v>54</v>
      </c>
      <c r="C87" s="34">
        <v>192464.16</v>
      </c>
      <c r="D87" s="55" t="s">
        <v>75</v>
      </c>
      <c r="E87" s="55" t="s">
        <v>75</v>
      </c>
      <c r="F87" s="36">
        <v>118581.22</v>
      </c>
      <c r="G87" s="37">
        <f t="shared" si="18"/>
        <v>162.30576814777245</v>
      </c>
    </row>
    <row r="88" spans="1:7" s="6" customFormat="1" ht="18" customHeight="1" hidden="1">
      <c r="A88" s="49" t="s">
        <v>19</v>
      </c>
      <c r="B88" s="38" t="s">
        <v>55</v>
      </c>
      <c r="C88" s="34">
        <v>194950.71</v>
      </c>
      <c r="D88" s="55" t="s">
        <v>75</v>
      </c>
      <c r="E88" s="55" t="s">
        <v>75</v>
      </c>
      <c r="F88" s="36">
        <v>113112.86</v>
      </c>
      <c r="G88" s="37">
        <f t="shared" si="18"/>
        <v>172.35061512899594</v>
      </c>
    </row>
    <row r="89" spans="1:7" s="6" customFormat="1" ht="18" customHeight="1" hidden="1">
      <c r="A89" s="49" t="s">
        <v>20</v>
      </c>
      <c r="B89" s="38" t="s">
        <v>56</v>
      </c>
      <c r="C89" s="34">
        <v>194563.32</v>
      </c>
      <c r="D89" s="55" t="s">
        <v>75</v>
      </c>
      <c r="E89" s="55" t="s">
        <v>75</v>
      </c>
      <c r="F89" s="36">
        <v>110295.25</v>
      </c>
      <c r="G89" s="37">
        <f t="shared" si="18"/>
        <v>176.40226573673846</v>
      </c>
    </row>
    <row r="90" spans="1:7" s="6" customFormat="1" ht="18" customHeight="1" hidden="1">
      <c r="A90" s="49" t="s">
        <v>21</v>
      </c>
      <c r="B90" s="38" t="s">
        <v>57</v>
      </c>
      <c r="C90" s="34">
        <v>193803.84</v>
      </c>
      <c r="D90" s="55" t="s">
        <v>75</v>
      </c>
      <c r="E90" s="55" t="s">
        <v>75</v>
      </c>
      <c r="F90" s="36">
        <v>103441.25</v>
      </c>
      <c r="G90" s="37">
        <f t="shared" si="18"/>
        <v>187.3564366246541</v>
      </c>
    </row>
    <row r="91" spans="1:7" s="6" customFormat="1" ht="18" customHeight="1" hidden="1">
      <c r="A91" s="49" t="s">
        <v>22</v>
      </c>
      <c r="B91" s="38" t="s">
        <v>58</v>
      </c>
      <c r="C91" s="34">
        <v>198064.23</v>
      </c>
      <c r="D91" s="55" t="s">
        <v>75</v>
      </c>
      <c r="E91" s="55" t="s">
        <v>75</v>
      </c>
      <c r="F91" s="36">
        <v>99464.35</v>
      </c>
      <c r="G91" s="37">
        <f t="shared" si="18"/>
        <v>199.13087452941681</v>
      </c>
    </row>
    <row r="92" spans="1:7" s="6" customFormat="1" ht="18" customHeight="1" hidden="1">
      <c r="A92" s="49" t="s">
        <v>23</v>
      </c>
      <c r="B92" s="38" t="s">
        <v>59</v>
      </c>
      <c r="C92" s="34">
        <v>206388.61</v>
      </c>
      <c r="D92" s="55" t="s">
        <v>75</v>
      </c>
      <c r="E92" s="55" t="s">
        <v>75</v>
      </c>
      <c r="F92" s="36">
        <v>96895.74</v>
      </c>
      <c r="G92" s="37">
        <f aca="true" t="shared" si="19" ref="G92:G97">C92/F92*100</f>
        <v>213.00070570697946</v>
      </c>
    </row>
    <row r="93" spans="1:7" s="6" customFormat="1" ht="18" customHeight="1" hidden="1">
      <c r="A93" s="49" t="s">
        <v>24</v>
      </c>
      <c r="B93" s="38" t="s">
        <v>60</v>
      </c>
      <c r="C93" s="34">
        <v>207344.51</v>
      </c>
      <c r="D93" s="55" t="s">
        <v>75</v>
      </c>
      <c r="E93" s="55" t="s">
        <v>75</v>
      </c>
      <c r="F93" s="36">
        <v>98707.61</v>
      </c>
      <c r="G93" s="37">
        <f t="shared" si="19"/>
        <v>210.059295326875</v>
      </c>
    </row>
    <row r="94" spans="1:7" s="6" customFormat="1" ht="18" customHeight="1" hidden="1">
      <c r="A94" s="49" t="s">
        <v>25</v>
      </c>
      <c r="B94" s="38" t="s">
        <v>61</v>
      </c>
      <c r="C94" s="34">
        <v>211165.491</v>
      </c>
      <c r="D94" s="55" t="s">
        <v>75</v>
      </c>
      <c r="E94" s="55" t="s">
        <v>75</v>
      </c>
      <c r="F94" s="36">
        <v>108711.764</v>
      </c>
      <c r="G94" s="37">
        <f t="shared" si="19"/>
        <v>194.24345924512826</v>
      </c>
    </row>
    <row r="95" spans="1:7" s="6" customFormat="1" ht="18" customHeight="1" hidden="1">
      <c r="A95" s="48" t="s">
        <v>0</v>
      </c>
      <c r="B95" s="38" t="s">
        <v>62</v>
      </c>
      <c r="C95" s="34">
        <v>215056.87</v>
      </c>
      <c r="D95" s="55" t="s">
        <v>75</v>
      </c>
      <c r="E95" s="55" t="s">
        <v>75</v>
      </c>
      <c r="F95" s="36">
        <v>98415.38</v>
      </c>
      <c r="G95" s="37">
        <f t="shared" si="19"/>
        <v>218.51957488758362</v>
      </c>
    </row>
    <row r="96" spans="1:7" s="6" customFormat="1" ht="18" customHeight="1" hidden="1">
      <c r="A96" s="48" t="s">
        <v>1</v>
      </c>
      <c r="B96" s="38" t="s">
        <v>63</v>
      </c>
      <c r="C96" s="34">
        <v>222924.45</v>
      </c>
      <c r="D96" s="55" t="s">
        <v>75</v>
      </c>
      <c r="E96" s="55" t="s">
        <v>75</v>
      </c>
      <c r="F96" s="36">
        <v>97168</v>
      </c>
      <c r="G96" s="37">
        <f t="shared" si="19"/>
        <v>229.42167174378397</v>
      </c>
    </row>
    <row r="97" spans="1:7" s="6" customFormat="1" ht="18" customHeight="1" hidden="1">
      <c r="A97" s="48" t="s">
        <v>2</v>
      </c>
      <c r="B97" s="38" t="s">
        <v>64</v>
      </c>
      <c r="C97" s="34">
        <v>233740</v>
      </c>
      <c r="D97" s="55" t="s">
        <v>75</v>
      </c>
      <c r="E97" s="55" t="s">
        <v>75</v>
      </c>
      <c r="F97" s="36">
        <v>92818.153</v>
      </c>
      <c r="G97" s="37">
        <f t="shared" si="19"/>
        <v>251.82573930338822</v>
      </c>
    </row>
    <row r="98" spans="1:7" s="6" customFormat="1" ht="21" customHeight="1">
      <c r="A98" s="46" t="s">
        <v>28</v>
      </c>
      <c r="B98" s="28">
        <v>2012</v>
      </c>
      <c r="C98" s="29">
        <v>247597</v>
      </c>
      <c r="D98" s="54" t="s">
        <v>75</v>
      </c>
      <c r="E98" s="54" t="s">
        <v>75</v>
      </c>
      <c r="F98" s="31">
        <v>90333</v>
      </c>
      <c r="G98" s="32">
        <v>274.0936313418131</v>
      </c>
    </row>
    <row r="99" spans="1:7" s="6" customFormat="1" ht="18" customHeight="1" hidden="1">
      <c r="A99" s="49" t="s">
        <v>3</v>
      </c>
      <c r="B99" s="38" t="s">
        <v>53</v>
      </c>
      <c r="C99" s="34">
        <v>240688.8</v>
      </c>
      <c r="D99" s="55" t="s">
        <v>75</v>
      </c>
      <c r="E99" s="55" t="s">
        <v>75</v>
      </c>
      <c r="F99" s="36">
        <v>93852.95</v>
      </c>
      <c r="G99" s="37">
        <f aca="true" t="shared" si="20" ref="G99:G104">C99/F99*100</f>
        <v>256.4531003021215</v>
      </c>
    </row>
    <row r="100" spans="1:7" s="6" customFormat="1" ht="18" customHeight="1" hidden="1">
      <c r="A100" s="44" t="s">
        <v>18</v>
      </c>
      <c r="B100" s="38" t="s">
        <v>54</v>
      </c>
      <c r="C100" s="21">
        <v>243183.52</v>
      </c>
      <c r="D100" s="55" t="s">
        <v>75</v>
      </c>
      <c r="E100" s="55" t="s">
        <v>75</v>
      </c>
      <c r="F100" s="23">
        <v>93886.09</v>
      </c>
      <c r="G100" s="24">
        <f t="shared" si="20"/>
        <v>259.01975468357455</v>
      </c>
    </row>
    <row r="101" spans="1:7" s="6" customFormat="1" ht="18" customHeight="1" hidden="1">
      <c r="A101" s="44" t="s">
        <v>19</v>
      </c>
      <c r="B101" s="38" t="s">
        <v>55</v>
      </c>
      <c r="C101" s="21">
        <v>246193</v>
      </c>
      <c r="D101" s="55" t="s">
        <v>75</v>
      </c>
      <c r="E101" s="55" t="s">
        <v>75</v>
      </c>
      <c r="F101" s="23">
        <v>96367</v>
      </c>
      <c r="G101" s="24">
        <f t="shared" si="20"/>
        <v>255.474384384696</v>
      </c>
    </row>
    <row r="102" spans="1:7" s="6" customFormat="1" ht="18" customHeight="1" hidden="1">
      <c r="A102" s="44" t="s">
        <v>20</v>
      </c>
      <c r="B102" s="38" t="s">
        <v>56</v>
      </c>
      <c r="C102" s="21">
        <v>242292</v>
      </c>
      <c r="D102" s="55" t="s">
        <v>75</v>
      </c>
      <c r="E102" s="55" t="s">
        <v>75</v>
      </c>
      <c r="F102" s="23">
        <v>136358</v>
      </c>
      <c r="G102" s="24">
        <f t="shared" si="20"/>
        <v>177.68814444330366</v>
      </c>
    </row>
    <row r="103" spans="1:7" s="6" customFormat="1" ht="18" customHeight="1" hidden="1">
      <c r="A103" s="49" t="s">
        <v>21</v>
      </c>
      <c r="B103" s="38" t="s">
        <v>57</v>
      </c>
      <c r="C103" s="34">
        <v>238316</v>
      </c>
      <c r="D103" s="55" t="s">
        <v>75</v>
      </c>
      <c r="E103" s="55" t="s">
        <v>75</v>
      </c>
      <c r="F103" s="36">
        <v>128566</v>
      </c>
      <c r="G103" s="37">
        <f t="shared" si="20"/>
        <v>185.36471539909462</v>
      </c>
    </row>
    <row r="104" spans="1:7" s="6" customFormat="1" ht="18" customHeight="1" hidden="1">
      <c r="A104" s="49" t="s">
        <v>22</v>
      </c>
      <c r="B104" s="38" t="s">
        <v>58</v>
      </c>
      <c r="C104" s="34">
        <v>236819</v>
      </c>
      <c r="D104" s="55" t="s">
        <v>75</v>
      </c>
      <c r="E104" s="55" t="s">
        <v>75</v>
      </c>
      <c r="F104" s="36">
        <v>123056</v>
      </c>
      <c r="G104" s="37">
        <f t="shared" si="20"/>
        <v>192.44815368612663</v>
      </c>
    </row>
    <row r="105" spans="1:7" s="6" customFormat="1" ht="18" customHeight="1" hidden="1">
      <c r="A105" s="49" t="s">
        <v>23</v>
      </c>
      <c r="B105" s="38" t="s">
        <v>59</v>
      </c>
      <c r="C105" s="34">
        <v>239192</v>
      </c>
      <c r="D105" s="55" t="s">
        <v>75</v>
      </c>
      <c r="E105" s="55" t="s">
        <v>75</v>
      </c>
      <c r="F105" s="36">
        <v>121756</v>
      </c>
      <c r="G105" s="37">
        <f aca="true" t="shared" si="21" ref="G105:G111">C105/F105*100</f>
        <v>196.45192023391044</v>
      </c>
    </row>
    <row r="106" spans="1:7" s="6" customFormat="1" ht="18" customHeight="1" hidden="1">
      <c r="A106" s="49" t="s">
        <v>29</v>
      </c>
      <c r="B106" s="38" t="s">
        <v>60</v>
      </c>
      <c r="C106" s="34">
        <v>241645</v>
      </c>
      <c r="D106" s="55" t="s">
        <v>75</v>
      </c>
      <c r="E106" s="55" t="s">
        <v>75</v>
      </c>
      <c r="F106" s="36">
        <v>119746</v>
      </c>
      <c r="G106" s="37">
        <f t="shared" si="21"/>
        <v>201.7979723748601</v>
      </c>
    </row>
    <row r="107" spans="1:7" s="6" customFormat="1" ht="18" customHeight="1" hidden="1">
      <c r="A107" s="49" t="s">
        <v>30</v>
      </c>
      <c r="B107" s="38" t="s">
        <v>61</v>
      </c>
      <c r="C107" s="34">
        <v>242661</v>
      </c>
      <c r="D107" s="55" t="s">
        <v>75</v>
      </c>
      <c r="E107" s="55" t="s">
        <v>75</v>
      </c>
      <c r="F107" s="36">
        <v>114091</v>
      </c>
      <c r="G107" s="37">
        <f t="shared" si="21"/>
        <v>212.69074685996267</v>
      </c>
    </row>
    <row r="108" spans="1:7" s="6" customFormat="1" ht="18" customHeight="1" hidden="1">
      <c r="A108" s="48" t="s">
        <v>0</v>
      </c>
      <c r="B108" s="38" t="s">
        <v>62</v>
      </c>
      <c r="C108" s="21">
        <v>242600</v>
      </c>
      <c r="D108" s="55" t="s">
        <v>75</v>
      </c>
      <c r="E108" s="55" t="s">
        <v>75</v>
      </c>
      <c r="F108" s="23">
        <v>108786</v>
      </c>
      <c r="G108" s="24">
        <f t="shared" si="21"/>
        <v>223.0066368834225</v>
      </c>
    </row>
    <row r="109" spans="1:7" s="6" customFormat="1" ht="18" customHeight="1" hidden="1">
      <c r="A109" s="48" t="s">
        <v>1</v>
      </c>
      <c r="B109" s="38" t="s">
        <v>63</v>
      </c>
      <c r="C109" s="21">
        <v>242126</v>
      </c>
      <c r="D109" s="55" t="s">
        <v>75</v>
      </c>
      <c r="E109" s="55" t="s">
        <v>75</v>
      </c>
      <c r="F109" s="23">
        <v>104157</v>
      </c>
      <c r="G109" s="24">
        <f t="shared" si="21"/>
        <v>232.46253252301813</v>
      </c>
    </row>
    <row r="110" spans="1:7" s="6" customFormat="1" ht="18" customHeight="1" hidden="1">
      <c r="A110" s="48" t="s">
        <v>2</v>
      </c>
      <c r="B110" s="38" t="s">
        <v>64</v>
      </c>
      <c r="C110" s="12">
        <v>247597</v>
      </c>
      <c r="D110" s="55" t="s">
        <v>75</v>
      </c>
      <c r="E110" s="55" t="s">
        <v>75</v>
      </c>
      <c r="F110" s="14">
        <v>90333</v>
      </c>
      <c r="G110" s="15">
        <f t="shared" si="21"/>
        <v>274.0936313418131</v>
      </c>
    </row>
    <row r="111" spans="1:7" s="6" customFormat="1" ht="21" customHeight="1">
      <c r="A111" s="46" t="s">
        <v>31</v>
      </c>
      <c r="B111" s="28">
        <v>2013</v>
      </c>
      <c r="C111" s="29">
        <v>286876</v>
      </c>
      <c r="D111" s="54" t="s">
        <v>75</v>
      </c>
      <c r="E111" s="54" t="s">
        <v>75</v>
      </c>
      <c r="F111" s="31">
        <v>89879</v>
      </c>
      <c r="G111" s="32">
        <f t="shared" si="21"/>
        <v>319.18023119972406</v>
      </c>
    </row>
    <row r="112" spans="1:7" s="6" customFormat="1" ht="18" customHeight="1" hidden="1">
      <c r="A112" s="49" t="s">
        <v>3</v>
      </c>
      <c r="B112" s="38" t="s">
        <v>53</v>
      </c>
      <c r="C112" s="34">
        <v>250932</v>
      </c>
      <c r="D112" s="55" t="s">
        <v>75</v>
      </c>
      <c r="E112" s="55" t="s">
        <v>75</v>
      </c>
      <c r="F112" s="36">
        <v>89894</v>
      </c>
      <c r="G112" s="37">
        <f aca="true" t="shared" si="22" ref="G112:G119">C112/F112*100</f>
        <v>279.14210069637573</v>
      </c>
    </row>
    <row r="113" spans="1:7" s="6" customFormat="1" ht="18" customHeight="1" hidden="1">
      <c r="A113" s="44" t="s">
        <v>18</v>
      </c>
      <c r="B113" s="38" t="s">
        <v>54</v>
      </c>
      <c r="C113" s="34">
        <v>252540</v>
      </c>
      <c r="D113" s="55" t="s">
        <v>75</v>
      </c>
      <c r="E113" s="55" t="s">
        <v>75</v>
      </c>
      <c r="F113" s="36">
        <v>93953</v>
      </c>
      <c r="G113" s="37">
        <f t="shared" si="22"/>
        <v>268.79397145381205</v>
      </c>
    </row>
    <row r="114" spans="1:7" s="6" customFormat="1" ht="18" customHeight="1" hidden="1">
      <c r="A114" s="44" t="s">
        <v>19</v>
      </c>
      <c r="B114" s="38" t="s">
        <v>55</v>
      </c>
      <c r="C114" s="34">
        <v>255690</v>
      </c>
      <c r="D114" s="55" t="s">
        <v>75</v>
      </c>
      <c r="E114" s="55" t="s">
        <v>75</v>
      </c>
      <c r="F114" s="36">
        <v>94296</v>
      </c>
      <c r="G114" s="37">
        <f t="shared" si="22"/>
        <v>271.1567828964113</v>
      </c>
    </row>
    <row r="115" spans="1:7" s="6" customFormat="1" ht="18" customHeight="1" hidden="1">
      <c r="A115" s="44" t="s">
        <v>20</v>
      </c>
      <c r="B115" s="38" t="s">
        <v>56</v>
      </c>
      <c r="C115" s="34">
        <v>259035</v>
      </c>
      <c r="D115" s="55" t="s">
        <v>75</v>
      </c>
      <c r="E115" s="55" t="s">
        <v>75</v>
      </c>
      <c r="F115" s="36">
        <v>100019</v>
      </c>
      <c r="G115" s="37">
        <f t="shared" si="22"/>
        <v>258.9857926993871</v>
      </c>
    </row>
    <row r="116" spans="1:7" s="6" customFormat="1" ht="18" customHeight="1" hidden="1">
      <c r="A116" s="49" t="s">
        <v>21</v>
      </c>
      <c r="B116" s="38" t="s">
        <v>57</v>
      </c>
      <c r="C116" s="34">
        <v>263702</v>
      </c>
      <c r="D116" s="55" t="s">
        <v>75</v>
      </c>
      <c r="E116" s="55" t="s">
        <v>75</v>
      </c>
      <c r="F116" s="36">
        <v>99202</v>
      </c>
      <c r="G116" s="37">
        <f t="shared" si="22"/>
        <v>265.8232696921433</v>
      </c>
    </row>
    <row r="117" spans="1:7" s="6" customFormat="1" ht="18" customHeight="1" hidden="1">
      <c r="A117" s="49" t="s">
        <v>22</v>
      </c>
      <c r="B117" s="38" t="s">
        <v>58</v>
      </c>
      <c r="C117" s="34">
        <v>263383</v>
      </c>
      <c r="D117" s="55" t="s">
        <v>75</v>
      </c>
      <c r="E117" s="55" t="s">
        <v>75</v>
      </c>
      <c r="F117" s="36">
        <v>100979</v>
      </c>
      <c r="G117" s="37">
        <f>C117/F117*100</f>
        <v>260.8294793967063</v>
      </c>
    </row>
    <row r="118" spans="1:7" s="6" customFormat="1" ht="18" customHeight="1" hidden="1">
      <c r="A118" s="49" t="s">
        <v>23</v>
      </c>
      <c r="B118" s="38" t="s">
        <v>59</v>
      </c>
      <c r="C118" s="34">
        <v>271610</v>
      </c>
      <c r="D118" s="55" t="s">
        <v>75</v>
      </c>
      <c r="E118" s="55" t="s">
        <v>75</v>
      </c>
      <c r="F118" s="36">
        <v>103029</v>
      </c>
      <c r="G118" s="37">
        <f>C118/F118*100</f>
        <v>263.62480466664726</v>
      </c>
    </row>
    <row r="119" spans="1:7" s="6" customFormat="1" ht="18" customHeight="1" hidden="1">
      <c r="A119" s="49" t="s">
        <v>29</v>
      </c>
      <c r="B119" s="38" t="s">
        <v>60</v>
      </c>
      <c r="C119" s="34">
        <v>273147</v>
      </c>
      <c r="D119" s="55" t="s">
        <v>75</v>
      </c>
      <c r="E119" s="55" t="s">
        <v>75</v>
      </c>
      <c r="F119" s="36">
        <v>103156</v>
      </c>
      <c r="G119" s="37">
        <f t="shared" si="22"/>
        <v>264.79022063670556</v>
      </c>
    </row>
    <row r="120" spans="1:7" s="6" customFormat="1" ht="18" customHeight="1" hidden="1">
      <c r="A120" s="49" t="s">
        <v>30</v>
      </c>
      <c r="B120" s="38" t="s">
        <v>61</v>
      </c>
      <c r="C120" s="34">
        <v>274094</v>
      </c>
      <c r="D120" s="55" t="s">
        <v>75</v>
      </c>
      <c r="E120" s="55" t="s">
        <v>75</v>
      </c>
      <c r="F120" s="36">
        <v>103727</v>
      </c>
      <c r="G120" s="37">
        <f aca="true" t="shared" si="23" ref="G120:G125">C120/F120*100</f>
        <v>264.2455676921149</v>
      </c>
    </row>
    <row r="121" spans="1:7" s="6" customFormat="1" ht="18" customHeight="1" hidden="1">
      <c r="A121" s="48" t="s">
        <v>0</v>
      </c>
      <c r="B121" s="38" t="s">
        <v>62</v>
      </c>
      <c r="C121" s="34">
        <v>275167</v>
      </c>
      <c r="D121" s="55" t="s">
        <v>75</v>
      </c>
      <c r="E121" s="55" t="s">
        <v>75</v>
      </c>
      <c r="F121" s="36">
        <v>100337</v>
      </c>
      <c r="G121" s="37">
        <f t="shared" si="23"/>
        <v>274.24280175807525</v>
      </c>
    </row>
    <row r="122" spans="1:7" s="6" customFormat="1" ht="18" customHeight="1" hidden="1">
      <c r="A122" s="48" t="s">
        <v>1</v>
      </c>
      <c r="B122" s="38" t="s">
        <v>63</v>
      </c>
      <c r="C122" s="34">
        <v>275718</v>
      </c>
      <c r="D122" s="55" t="s">
        <v>75</v>
      </c>
      <c r="E122" s="55" t="s">
        <v>75</v>
      </c>
      <c r="F122" s="36">
        <v>96499</v>
      </c>
      <c r="G122" s="37">
        <f t="shared" si="23"/>
        <v>285.72109555539436</v>
      </c>
    </row>
    <row r="123" spans="1:7" s="6" customFormat="1" ht="18" customHeight="1" hidden="1">
      <c r="A123" s="48" t="s">
        <v>2</v>
      </c>
      <c r="B123" s="38" t="s">
        <v>64</v>
      </c>
      <c r="C123" s="34">
        <v>286876</v>
      </c>
      <c r="D123" s="55" t="s">
        <v>75</v>
      </c>
      <c r="E123" s="55" t="s">
        <v>75</v>
      </c>
      <c r="F123" s="36">
        <v>89879</v>
      </c>
      <c r="G123" s="37">
        <f t="shared" si="23"/>
        <v>319.18023119972406</v>
      </c>
    </row>
    <row r="124" spans="1:7" s="6" customFormat="1" ht="21" customHeight="1">
      <c r="A124" s="46" t="s">
        <v>33</v>
      </c>
      <c r="B124" s="28">
        <v>2014</v>
      </c>
      <c r="C124" s="29">
        <f>C136</f>
        <v>318849</v>
      </c>
      <c r="D124" s="54" t="s">
        <v>75</v>
      </c>
      <c r="E124" s="54" t="s">
        <v>75</v>
      </c>
      <c r="F124" s="31">
        <f>F136</f>
        <v>61747</v>
      </c>
      <c r="G124" s="32">
        <f>G136</f>
        <v>516.379743145416</v>
      </c>
    </row>
    <row r="125" spans="1:7" s="6" customFormat="1" ht="18" customHeight="1" hidden="1">
      <c r="A125" s="49" t="s">
        <v>3</v>
      </c>
      <c r="B125" s="38" t="s">
        <v>53</v>
      </c>
      <c r="C125" s="34">
        <v>293551</v>
      </c>
      <c r="D125" s="55" t="s">
        <v>75</v>
      </c>
      <c r="E125" s="55" t="s">
        <v>75</v>
      </c>
      <c r="F125" s="36">
        <v>87383</v>
      </c>
      <c r="G125" s="37">
        <f t="shared" si="23"/>
        <v>335.93605163475735</v>
      </c>
    </row>
    <row r="126" spans="1:7" s="6" customFormat="1" ht="18" customHeight="1" hidden="1">
      <c r="A126" s="49" t="s">
        <v>18</v>
      </c>
      <c r="B126" s="38" t="s">
        <v>54</v>
      </c>
      <c r="C126" s="34">
        <v>292496</v>
      </c>
      <c r="D126" s="55" t="s">
        <v>75</v>
      </c>
      <c r="E126" s="55" t="s">
        <v>75</v>
      </c>
      <c r="F126" s="36">
        <v>83076</v>
      </c>
      <c r="G126" s="37">
        <f aca="true" t="shared" si="24" ref="G126:G133">C126/F126*100</f>
        <v>352.0824305455246</v>
      </c>
    </row>
    <row r="127" spans="1:7" s="6" customFormat="1" ht="18" customHeight="1" hidden="1">
      <c r="A127" s="49" t="s">
        <v>19</v>
      </c>
      <c r="B127" s="38" t="s">
        <v>55</v>
      </c>
      <c r="C127" s="34">
        <v>293478</v>
      </c>
      <c r="D127" s="55" t="s">
        <v>75</v>
      </c>
      <c r="E127" s="55" t="s">
        <v>75</v>
      </c>
      <c r="F127" s="36">
        <v>80937</v>
      </c>
      <c r="G127" s="37">
        <f t="shared" si="24"/>
        <v>362.60054116164423</v>
      </c>
    </row>
    <row r="128" spans="1:7" s="6" customFormat="1" ht="18" customHeight="1" hidden="1">
      <c r="A128" s="49" t="s">
        <v>20</v>
      </c>
      <c r="B128" s="38" t="s">
        <v>56</v>
      </c>
      <c r="C128" s="34">
        <v>294597</v>
      </c>
      <c r="D128" s="55" t="s">
        <v>75</v>
      </c>
      <c r="E128" s="55" t="s">
        <v>75</v>
      </c>
      <c r="F128" s="36">
        <v>78048</v>
      </c>
      <c r="G128" s="37">
        <f t="shared" si="24"/>
        <v>377.4561808118081</v>
      </c>
    </row>
    <row r="129" spans="1:7" s="6" customFormat="1" ht="18" customHeight="1" hidden="1">
      <c r="A129" s="49" t="s">
        <v>21</v>
      </c>
      <c r="B129" s="38" t="s">
        <v>57</v>
      </c>
      <c r="C129" s="34">
        <v>296336</v>
      </c>
      <c r="D129" s="55" t="s">
        <v>75</v>
      </c>
      <c r="E129" s="55" t="s">
        <v>75</v>
      </c>
      <c r="F129" s="36">
        <v>73187</v>
      </c>
      <c r="G129" s="37">
        <f t="shared" si="24"/>
        <v>404.9025100086081</v>
      </c>
    </row>
    <row r="130" spans="1:7" s="6" customFormat="1" ht="18" customHeight="1" hidden="1">
      <c r="A130" s="49" t="s">
        <v>22</v>
      </c>
      <c r="B130" s="38" t="s">
        <v>58</v>
      </c>
      <c r="C130" s="34">
        <v>299367</v>
      </c>
      <c r="D130" s="55" t="s">
        <v>75</v>
      </c>
      <c r="E130" s="55" t="s">
        <v>75</v>
      </c>
      <c r="F130" s="36">
        <v>69040</v>
      </c>
      <c r="G130" s="37">
        <f t="shared" si="24"/>
        <v>433.6138470451912</v>
      </c>
    </row>
    <row r="131" spans="1:7" s="6" customFormat="1" ht="18" customHeight="1" hidden="1">
      <c r="A131" s="49" t="s">
        <v>23</v>
      </c>
      <c r="B131" s="38" t="s">
        <v>59</v>
      </c>
      <c r="C131" s="34">
        <v>301559</v>
      </c>
      <c r="D131" s="55" t="s">
        <v>75</v>
      </c>
      <c r="E131" s="55" t="s">
        <v>75</v>
      </c>
      <c r="F131" s="36">
        <v>67981</v>
      </c>
      <c r="G131" s="37">
        <f t="shared" si="24"/>
        <v>443.593062767538</v>
      </c>
    </row>
    <row r="132" spans="1:7" s="6" customFormat="1" ht="18" customHeight="1" hidden="1">
      <c r="A132" s="49" t="s">
        <v>24</v>
      </c>
      <c r="B132" s="38" t="s">
        <v>60</v>
      </c>
      <c r="C132" s="34">
        <v>305652.195</v>
      </c>
      <c r="D132" s="55" t="s">
        <v>75</v>
      </c>
      <c r="E132" s="55" t="s">
        <v>75</v>
      </c>
      <c r="F132" s="36">
        <v>67687</v>
      </c>
      <c r="G132" s="37">
        <v>451.56</v>
      </c>
    </row>
    <row r="133" spans="1:7" s="6" customFormat="1" ht="18" customHeight="1" hidden="1">
      <c r="A133" s="49" t="s">
        <v>25</v>
      </c>
      <c r="B133" s="38" t="s">
        <v>61</v>
      </c>
      <c r="C133" s="34">
        <v>308696</v>
      </c>
      <c r="D133" s="55" t="s">
        <v>75</v>
      </c>
      <c r="E133" s="55" t="s">
        <v>75</v>
      </c>
      <c r="F133" s="36">
        <v>74217</v>
      </c>
      <c r="G133" s="37">
        <f t="shared" si="24"/>
        <v>415.93704946306104</v>
      </c>
    </row>
    <row r="134" spans="1:7" s="6" customFormat="1" ht="18" customHeight="1" hidden="1">
      <c r="A134" s="49" t="s">
        <v>34</v>
      </c>
      <c r="B134" s="38" t="s">
        <v>62</v>
      </c>
      <c r="C134" s="34">
        <v>309207</v>
      </c>
      <c r="D134" s="55" t="s">
        <v>75</v>
      </c>
      <c r="E134" s="55" t="s">
        <v>75</v>
      </c>
      <c r="F134" s="36">
        <v>73870</v>
      </c>
      <c r="G134" s="37">
        <f>C134/F134*100</f>
        <v>418.58264518749155</v>
      </c>
    </row>
    <row r="135" spans="1:7" s="6" customFormat="1" ht="18" customHeight="1" hidden="1">
      <c r="A135" s="49" t="s">
        <v>35</v>
      </c>
      <c r="B135" s="38" t="s">
        <v>63</v>
      </c>
      <c r="C135" s="34">
        <v>311495</v>
      </c>
      <c r="D135" s="55" t="s">
        <v>75</v>
      </c>
      <c r="E135" s="55" t="s">
        <v>75</v>
      </c>
      <c r="F135" s="36">
        <v>70462</v>
      </c>
      <c r="G135" s="37">
        <v>442.07</v>
      </c>
    </row>
    <row r="136" spans="1:7" s="6" customFormat="1" ht="18" customHeight="1" hidden="1">
      <c r="A136" s="49" t="s">
        <v>36</v>
      </c>
      <c r="B136" s="38" t="s">
        <v>64</v>
      </c>
      <c r="C136" s="34">
        <v>318849</v>
      </c>
      <c r="D136" s="55" t="s">
        <v>75</v>
      </c>
      <c r="E136" s="55" t="s">
        <v>75</v>
      </c>
      <c r="F136" s="36">
        <v>61747</v>
      </c>
      <c r="G136" s="37">
        <f>C136/F136*100</f>
        <v>516.379743145416</v>
      </c>
    </row>
    <row r="137" spans="1:7" s="6" customFormat="1" ht="21" customHeight="1">
      <c r="A137" s="46" t="s">
        <v>38</v>
      </c>
      <c r="B137" s="28">
        <v>2015</v>
      </c>
      <c r="C137" s="29">
        <f>C149</f>
        <v>332476</v>
      </c>
      <c r="D137" s="54" t="s">
        <v>75</v>
      </c>
      <c r="E137" s="54" t="s">
        <v>75</v>
      </c>
      <c r="F137" s="31">
        <f>F149</f>
        <v>59859</v>
      </c>
      <c r="G137" s="32">
        <f>G149</f>
        <v>555.4319317061762</v>
      </c>
    </row>
    <row r="138" spans="1:7" s="6" customFormat="1" ht="18" customHeight="1" hidden="1">
      <c r="A138" s="49" t="s">
        <v>37</v>
      </c>
      <c r="B138" s="38" t="s">
        <v>53</v>
      </c>
      <c r="C138" s="34">
        <v>320763</v>
      </c>
      <c r="D138" s="55" t="s">
        <v>75</v>
      </c>
      <c r="E138" s="55" t="s">
        <v>75</v>
      </c>
      <c r="F138" s="36">
        <v>67443</v>
      </c>
      <c r="G138" s="37">
        <f>C138/F138*100</f>
        <v>475.6060673457586</v>
      </c>
    </row>
    <row r="139" spans="1:7" s="6" customFormat="1" ht="18" customHeight="1" hidden="1">
      <c r="A139" s="49" t="s">
        <v>39</v>
      </c>
      <c r="B139" s="38" t="s">
        <v>54</v>
      </c>
      <c r="C139" s="34">
        <v>322855</v>
      </c>
      <c r="D139" s="55" t="s">
        <v>75</v>
      </c>
      <c r="E139" s="55" t="s">
        <v>75</v>
      </c>
      <c r="F139" s="36">
        <v>69521</v>
      </c>
      <c r="G139" s="37">
        <f>C139/F139*100</f>
        <v>464.3992462709109</v>
      </c>
    </row>
    <row r="140" spans="1:7" s="6" customFormat="1" ht="18" customHeight="1" hidden="1">
      <c r="A140" s="49" t="s">
        <v>40</v>
      </c>
      <c r="B140" s="38" t="s">
        <v>55</v>
      </c>
      <c r="C140" s="34">
        <v>318361</v>
      </c>
      <c r="D140" s="55" t="s">
        <v>75</v>
      </c>
      <c r="E140" s="55" t="s">
        <v>75</v>
      </c>
      <c r="F140" s="36">
        <v>64883</v>
      </c>
      <c r="G140" s="37">
        <f>C140/F140*100</f>
        <v>490.66935869179906</v>
      </c>
    </row>
    <row r="141" spans="1:7" s="6" customFormat="1" ht="18" customHeight="1" hidden="1">
      <c r="A141" s="49" t="s">
        <v>41</v>
      </c>
      <c r="B141" s="38" t="s">
        <v>56</v>
      </c>
      <c r="C141" s="34">
        <v>317738</v>
      </c>
      <c r="D141" s="55" t="s">
        <v>75</v>
      </c>
      <c r="E141" s="55" t="s">
        <v>75</v>
      </c>
      <c r="F141" s="36">
        <v>65239</v>
      </c>
      <c r="G141" s="37">
        <v>487.03</v>
      </c>
    </row>
    <row r="142" spans="1:7" s="6" customFormat="1" ht="18" customHeight="1" hidden="1">
      <c r="A142" s="49" t="s">
        <v>42</v>
      </c>
      <c r="B142" s="38" t="s">
        <v>57</v>
      </c>
      <c r="C142" s="34">
        <v>318289</v>
      </c>
      <c r="D142" s="55" t="s">
        <v>75</v>
      </c>
      <c r="E142" s="55" t="s">
        <v>75</v>
      </c>
      <c r="F142" s="36">
        <v>64884</v>
      </c>
      <c r="G142" s="37">
        <f>C142/F142*100</f>
        <v>490.5508291720609</v>
      </c>
    </row>
    <row r="143" spans="1:7" s="6" customFormat="1" ht="18" customHeight="1" hidden="1">
      <c r="A143" s="49" t="s">
        <v>43</v>
      </c>
      <c r="B143" s="38" t="s">
        <v>58</v>
      </c>
      <c r="C143" s="34">
        <v>315862</v>
      </c>
      <c r="D143" s="55" t="s">
        <v>75</v>
      </c>
      <c r="E143" s="55" t="s">
        <v>75</v>
      </c>
      <c r="F143" s="36">
        <v>63029</v>
      </c>
      <c r="G143" s="37">
        <f>C143/F143*100</f>
        <v>501.13757159402815</v>
      </c>
    </row>
    <row r="144" spans="1:7" s="6" customFormat="1" ht="18" customHeight="1" hidden="1">
      <c r="A144" s="49" t="s">
        <v>44</v>
      </c>
      <c r="B144" s="38" t="s">
        <v>59</v>
      </c>
      <c r="C144" s="34">
        <v>320197</v>
      </c>
      <c r="D144" s="55" t="s">
        <v>75</v>
      </c>
      <c r="E144" s="55" t="s">
        <v>75</v>
      </c>
      <c r="F144" s="36">
        <v>63365</v>
      </c>
      <c r="G144" s="37">
        <v>505.33</v>
      </c>
    </row>
    <row r="145" spans="1:7" s="6" customFormat="1" ht="18" customHeight="1" hidden="1">
      <c r="A145" s="49" t="s">
        <v>45</v>
      </c>
      <c r="B145" s="38" t="s">
        <v>60</v>
      </c>
      <c r="C145" s="34">
        <v>324444</v>
      </c>
      <c r="D145" s="55" t="s">
        <v>75</v>
      </c>
      <c r="E145" s="55" t="s">
        <v>75</v>
      </c>
      <c r="F145" s="36">
        <v>64509</v>
      </c>
      <c r="G145" s="37">
        <v>502.94</v>
      </c>
    </row>
    <row r="146" spans="1:7" s="6" customFormat="1" ht="18" customHeight="1" hidden="1">
      <c r="A146" s="49" t="s">
        <v>46</v>
      </c>
      <c r="B146" s="38" t="s">
        <v>61</v>
      </c>
      <c r="C146" s="34">
        <v>325878</v>
      </c>
      <c r="D146" s="55" t="s">
        <v>75</v>
      </c>
      <c r="E146" s="55" t="s">
        <v>75</v>
      </c>
      <c r="F146" s="36">
        <v>64007</v>
      </c>
      <c r="G146" s="37">
        <f>C146/F146*100</f>
        <v>509.12868904963517</v>
      </c>
    </row>
    <row r="147" spans="1:7" s="6" customFormat="1" ht="18" customHeight="1" hidden="1">
      <c r="A147" s="49" t="s">
        <v>34</v>
      </c>
      <c r="B147" s="38" t="s">
        <v>62</v>
      </c>
      <c r="C147" s="34">
        <v>326472</v>
      </c>
      <c r="D147" s="55" t="s">
        <v>75</v>
      </c>
      <c r="E147" s="55" t="s">
        <v>75</v>
      </c>
      <c r="F147" s="36">
        <v>62692</v>
      </c>
      <c r="G147" s="37">
        <v>520.75</v>
      </c>
    </row>
    <row r="148" spans="1:7" s="6" customFormat="1" ht="18" customHeight="1" hidden="1">
      <c r="A148" s="49" t="s">
        <v>35</v>
      </c>
      <c r="B148" s="38" t="s">
        <v>63</v>
      </c>
      <c r="C148" s="34">
        <v>328709</v>
      </c>
      <c r="D148" s="55" t="s">
        <v>75</v>
      </c>
      <c r="E148" s="55" t="s">
        <v>75</v>
      </c>
      <c r="F148" s="36">
        <v>61672</v>
      </c>
      <c r="G148" s="37">
        <f>C148/F148*100</f>
        <v>532.9955247113763</v>
      </c>
    </row>
    <row r="149" spans="1:7" s="6" customFormat="1" ht="18" customHeight="1" hidden="1">
      <c r="A149" s="49" t="s">
        <v>36</v>
      </c>
      <c r="B149" s="38" t="s">
        <v>64</v>
      </c>
      <c r="C149" s="34">
        <v>332476</v>
      </c>
      <c r="D149" s="55" t="s">
        <v>75</v>
      </c>
      <c r="E149" s="55" t="s">
        <v>75</v>
      </c>
      <c r="F149" s="36">
        <v>59859</v>
      </c>
      <c r="G149" s="37">
        <f>C149/F149*100</f>
        <v>555.4319317061762</v>
      </c>
    </row>
    <row r="150" spans="1:7" s="6" customFormat="1" ht="21" customHeight="1">
      <c r="A150" s="46" t="s">
        <v>47</v>
      </c>
      <c r="B150" s="28">
        <v>2016</v>
      </c>
      <c r="C150" s="29">
        <f>C162</f>
        <v>355504</v>
      </c>
      <c r="D150" s="54" t="s">
        <v>75</v>
      </c>
      <c r="E150" s="54" t="s">
        <v>75</v>
      </c>
      <c r="F150" s="31">
        <f>F162</f>
        <v>70686</v>
      </c>
      <c r="G150" s="32">
        <f>G162</f>
        <v>502.93410293410295</v>
      </c>
    </row>
    <row r="151" spans="1:7" s="6" customFormat="1" ht="18" customHeight="1" hidden="1">
      <c r="A151" s="49" t="s">
        <v>37</v>
      </c>
      <c r="B151" s="38" t="s">
        <v>53</v>
      </c>
      <c r="C151" s="34">
        <v>334589</v>
      </c>
      <c r="D151" s="55" t="s">
        <v>75</v>
      </c>
      <c r="E151" s="55" t="s">
        <v>75</v>
      </c>
      <c r="F151" s="36">
        <v>62437</v>
      </c>
      <c r="G151" s="37">
        <v>535.89</v>
      </c>
    </row>
    <row r="152" spans="1:7" s="6" customFormat="1" ht="18" customHeight="1" hidden="1">
      <c r="A152" s="49" t="s">
        <v>39</v>
      </c>
      <c r="B152" s="38" t="s">
        <v>54</v>
      </c>
      <c r="C152" s="34">
        <v>333546</v>
      </c>
      <c r="D152" s="55" t="s">
        <v>75</v>
      </c>
      <c r="E152" s="55" t="s">
        <v>75</v>
      </c>
      <c r="F152" s="36">
        <v>65300</v>
      </c>
      <c r="G152" s="37">
        <f>C152/F152*100</f>
        <v>510.7901990811639</v>
      </c>
    </row>
    <row r="153" spans="1:7" s="6" customFormat="1" ht="18" customHeight="1" hidden="1">
      <c r="A153" s="49" t="s">
        <v>40</v>
      </c>
      <c r="B153" s="38" t="s">
        <v>55</v>
      </c>
      <c r="C153" s="34">
        <v>335679</v>
      </c>
      <c r="D153" s="55" t="s">
        <v>75</v>
      </c>
      <c r="E153" s="55" t="s">
        <v>75</v>
      </c>
      <c r="F153" s="36">
        <v>65748</v>
      </c>
      <c r="G153" s="37">
        <f>C153/F153*100</f>
        <v>510.55393319948894</v>
      </c>
    </row>
    <row r="154" spans="1:7" s="6" customFormat="1" ht="18" customHeight="1" hidden="1">
      <c r="A154" s="49" t="s">
        <v>41</v>
      </c>
      <c r="B154" s="38" t="s">
        <v>56</v>
      </c>
      <c r="C154" s="34">
        <v>334813</v>
      </c>
      <c r="D154" s="55" t="s">
        <v>75</v>
      </c>
      <c r="E154" s="55" t="s">
        <v>75</v>
      </c>
      <c r="F154" s="36">
        <v>70050</v>
      </c>
      <c r="G154" s="37">
        <v>477.97</v>
      </c>
    </row>
    <row r="155" spans="1:7" s="6" customFormat="1" ht="18" customHeight="1" hidden="1">
      <c r="A155" s="49" t="s">
        <v>42</v>
      </c>
      <c r="B155" s="38" t="s">
        <v>57</v>
      </c>
      <c r="C155" s="34">
        <v>335884</v>
      </c>
      <c r="D155" s="55" t="s">
        <v>75</v>
      </c>
      <c r="E155" s="55" t="s">
        <v>75</v>
      </c>
      <c r="F155" s="36">
        <v>71043</v>
      </c>
      <c r="G155" s="37">
        <f>C155/F155*100</f>
        <v>472.78971890263637</v>
      </c>
    </row>
    <row r="156" spans="1:7" s="6" customFormat="1" ht="18" customHeight="1" hidden="1">
      <c r="A156" s="49" t="s">
        <v>43</v>
      </c>
      <c r="B156" s="38" t="s">
        <v>58</v>
      </c>
      <c r="C156" s="34">
        <v>335650</v>
      </c>
      <c r="D156" s="55" t="s">
        <v>75</v>
      </c>
      <c r="E156" s="55" t="s">
        <v>75</v>
      </c>
      <c r="F156" s="36">
        <v>68998</v>
      </c>
      <c r="G156" s="37">
        <f>C156/F156*100</f>
        <v>486.4633757500218</v>
      </c>
    </row>
    <row r="157" spans="1:7" s="6" customFormat="1" ht="18" customHeight="1" hidden="1">
      <c r="A157" s="49" t="s">
        <v>44</v>
      </c>
      <c r="B157" s="38" t="s">
        <v>59</v>
      </c>
      <c r="C157" s="34">
        <v>340033</v>
      </c>
      <c r="D157" s="55" t="s">
        <v>75</v>
      </c>
      <c r="E157" s="55" t="s">
        <v>75</v>
      </c>
      <c r="F157" s="36">
        <v>72638</v>
      </c>
      <c r="G157" s="37">
        <f>C157/F157*100</f>
        <v>468.1199922905367</v>
      </c>
    </row>
    <row r="158" spans="1:7" s="6" customFormat="1" ht="18" customHeight="1" hidden="1">
      <c r="A158" s="49" t="s">
        <v>45</v>
      </c>
      <c r="B158" s="38" t="s">
        <v>60</v>
      </c>
      <c r="C158" s="34">
        <v>342105</v>
      </c>
      <c r="D158" s="55" t="s">
        <v>75</v>
      </c>
      <c r="E158" s="55" t="s">
        <v>75</v>
      </c>
      <c r="F158" s="36">
        <v>73330</v>
      </c>
      <c r="G158" s="37">
        <v>466.52</v>
      </c>
    </row>
    <row r="159" spans="1:7" s="6" customFormat="1" ht="18" customHeight="1" hidden="1">
      <c r="A159" s="49" t="s">
        <v>46</v>
      </c>
      <c r="B159" s="38" t="s">
        <v>61</v>
      </c>
      <c r="C159" s="34">
        <v>340021</v>
      </c>
      <c r="D159" s="55" t="s">
        <v>75</v>
      </c>
      <c r="E159" s="55" t="s">
        <v>75</v>
      </c>
      <c r="F159" s="36">
        <v>73553</v>
      </c>
      <c r="G159" s="37">
        <v>462.28</v>
      </c>
    </row>
    <row r="160" spans="1:7" s="6" customFormat="1" ht="18" customHeight="1" hidden="1">
      <c r="A160" s="49" t="s">
        <v>34</v>
      </c>
      <c r="B160" s="38" t="s">
        <v>62</v>
      </c>
      <c r="C160" s="34">
        <v>341850</v>
      </c>
      <c r="D160" s="55" t="s">
        <v>75</v>
      </c>
      <c r="E160" s="55" t="s">
        <v>75</v>
      </c>
      <c r="F160" s="36">
        <v>76248</v>
      </c>
      <c r="G160" s="37">
        <f>C160/F160*100</f>
        <v>448.33962858042173</v>
      </c>
    </row>
    <row r="161" spans="1:7" s="6" customFormat="1" ht="18" customHeight="1" hidden="1">
      <c r="A161" s="49" t="s">
        <v>35</v>
      </c>
      <c r="B161" s="38" t="s">
        <v>63</v>
      </c>
      <c r="C161" s="34">
        <v>349533</v>
      </c>
      <c r="D161" s="55" t="s">
        <v>75</v>
      </c>
      <c r="E161" s="55" t="s">
        <v>75</v>
      </c>
      <c r="F161" s="36">
        <v>75649</v>
      </c>
      <c r="G161" s="37">
        <f>C161/F161*100</f>
        <v>462.045763988949</v>
      </c>
    </row>
    <row r="162" spans="1:7" s="6" customFormat="1" ht="18" customHeight="1" hidden="1">
      <c r="A162" s="49" t="s">
        <v>36</v>
      </c>
      <c r="B162" s="38" t="s">
        <v>64</v>
      </c>
      <c r="C162" s="34">
        <v>355504</v>
      </c>
      <c r="D162" s="55" t="s">
        <v>75</v>
      </c>
      <c r="E162" s="55" t="s">
        <v>75</v>
      </c>
      <c r="F162" s="36">
        <v>70686</v>
      </c>
      <c r="G162" s="37">
        <f>C162/F162*100</f>
        <v>502.93410293410295</v>
      </c>
    </row>
    <row r="163" spans="1:7" s="6" customFormat="1" ht="21" customHeight="1">
      <c r="A163" s="46" t="s">
        <v>48</v>
      </c>
      <c r="B163" s="28">
        <v>2017</v>
      </c>
      <c r="C163" s="29">
        <f>C175</f>
        <v>368251</v>
      </c>
      <c r="D163" s="54" t="s">
        <v>75</v>
      </c>
      <c r="E163" s="54" t="s">
        <v>75</v>
      </c>
      <c r="F163" s="31">
        <f>F175</f>
        <v>74708</v>
      </c>
      <c r="G163" s="32">
        <f>G175</f>
        <v>492.9204369010012</v>
      </c>
    </row>
    <row r="164" spans="1:7" s="6" customFormat="1" ht="18" customHeight="1" hidden="1">
      <c r="A164" s="49" t="s">
        <v>37</v>
      </c>
      <c r="B164" s="38" t="s">
        <v>53</v>
      </c>
      <c r="C164" s="34">
        <v>356725</v>
      </c>
      <c r="D164" s="55" t="s">
        <v>75</v>
      </c>
      <c r="E164" s="55" t="s">
        <v>75</v>
      </c>
      <c r="F164" s="36">
        <v>70613</v>
      </c>
      <c r="G164" s="37">
        <v>505.19</v>
      </c>
    </row>
    <row r="165" spans="1:7" s="6" customFormat="1" ht="18" customHeight="1" hidden="1">
      <c r="A165" s="49" t="s">
        <v>39</v>
      </c>
      <c r="B165" s="38" t="s">
        <v>54</v>
      </c>
      <c r="C165" s="34">
        <v>354403</v>
      </c>
      <c r="D165" s="55" t="s">
        <v>75</v>
      </c>
      <c r="E165" s="55" t="s">
        <v>75</v>
      </c>
      <c r="F165" s="36">
        <v>76584</v>
      </c>
      <c r="G165" s="37">
        <v>462.77</v>
      </c>
    </row>
    <row r="166" spans="1:7" s="6" customFormat="1" ht="18" customHeight="1" hidden="1">
      <c r="A166" s="49" t="s">
        <v>40</v>
      </c>
      <c r="B166" s="38" t="s">
        <v>55</v>
      </c>
      <c r="C166" s="34">
        <v>351956</v>
      </c>
      <c r="D166" s="55" t="s">
        <v>75</v>
      </c>
      <c r="E166" s="55" t="s">
        <v>75</v>
      </c>
      <c r="F166" s="36">
        <v>77638</v>
      </c>
      <c r="G166" s="37">
        <f aca="true" t="shared" si="25" ref="G166:G175">C166/F166*100</f>
        <v>453.3295551147634</v>
      </c>
    </row>
    <row r="167" spans="1:7" s="6" customFormat="1" ht="18" customHeight="1" hidden="1">
      <c r="A167" s="49" t="s">
        <v>41</v>
      </c>
      <c r="B167" s="38" t="s">
        <v>56</v>
      </c>
      <c r="C167" s="34">
        <v>353528</v>
      </c>
      <c r="D167" s="55" t="s">
        <v>75</v>
      </c>
      <c r="E167" s="55" t="s">
        <v>75</v>
      </c>
      <c r="F167" s="36">
        <v>80395</v>
      </c>
      <c r="G167" s="37">
        <f t="shared" si="25"/>
        <v>439.7387897257292</v>
      </c>
    </row>
    <row r="168" spans="1:7" s="6" customFormat="1" ht="18" customHeight="1" hidden="1">
      <c r="A168" s="49" t="s">
        <v>42</v>
      </c>
      <c r="B168" s="38" t="s">
        <v>57</v>
      </c>
      <c r="C168" s="34">
        <v>355745</v>
      </c>
      <c r="D168" s="55" t="s">
        <v>75</v>
      </c>
      <c r="E168" s="55" t="s">
        <v>75</v>
      </c>
      <c r="F168" s="36">
        <v>80796</v>
      </c>
      <c r="G168" s="37">
        <f t="shared" si="25"/>
        <v>440.3002623892272</v>
      </c>
    </row>
    <row r="169" spans="1:7" s="6" customFormat="1" ht="18" customHeight="1" hidden="1">
      <c r="A169" s="49" t="s">
        <v>43</v>
      </c>
      <c r="B169" s="38" t="s">
        <v>58</v>
      </c>
      <c r="C169" s="34">
        <v>358481</v>
      </c>
      <c r="D169" s="55" t="s">
        <v>75</v>
      </c>
      <c r="E169" s="55" t="s">
        <v>75</v>
      </c>
      <c r="F169" s="36">
        <v>78691</v>
      </c>
      <c r="G169" s="37">
        <f t="shared" si="25"/>
        <v>455.55527315703193</v>
      </c>
    </row>
    <row r="170" spans="1:7" s="6" customFormat="1" ht="18" customHeight="1" hidden="1">
      <c r="A170" s="49" t="s">
        <v>44</v>
      </c>
      <c r="B170" s="38" t="s">
        <v>59</v>
      </c>
      <c r="C170" s="34">
        <v>361837</v>
      </c>
      <c r="D170" s="55" t="s">
        <v>75</v>
      </c>
      <c r="E170" s="55" t="s">
        <v>75</v>
      </c>
      <c r="F170" s="36">
        <v>78711</v>
      </c>
      <c r="G170" s="37">
        <f t="shared" si="25"/>
        <v>459.7032181016631</v>
      </c>
    </row>
    <row r="171" spans="1:7" s="6" customFormat="1" ht="18" customHeight="1" hidden="1">
      <c r="A171" s="49" t="s">
        <v>45</v>
      </c>
      <c r="B171" s="38" t="s">
        <v>60</v>
      </c>
      <c r="C171" s="34">
        <v>367028</v>
      </c>
      <c r="D171" s="55" t="s">
        <v>75</v>
      </c>
      <c r="E171" s="55" t="s">
        <v>75</v>
      </c>
      <c r="F171" s="36">
        <v>78716</v>
      </c>
      <c r="G171" s="37">
        <f>C171/F171*100</f>
        <v>466.2686112099192</v>
      </c>
    </row>
    <row r="172" spans="1:7" s="6" customFormat="1" ht="18" customHeight="1" hidden="1">
      <c r="A172" s="49" t="s">
        <v>46</v>
      </c>
      <c r="B172" s="38" t="s">
        <v>61</v>
      </c>
      <c r="C172" s="34">
        <v>367670</v>
      </c>
      <c r="D172" s="55" t="s">
        <v>75</v>
      </c>
      <c r="E172" s="55" t="s">
        <v>75</v>
      </c>
      <c r="F172" s="36">
        <v>77871</v>
      </c>
      <c r="G172" s="37">
        <f>C172/F172*100</f>
        <v>472.1526627370908</v>
      </c>
    </row>
    <row r="173" spans="1:7" s="6" customFormat="1" ht="18" customHeight="1" hidden="1">
      <c r="A173" s="49" t="s">
        <v>34</v>
      </c>
      <c r="B173" s="38" t="s">
        <v>62</v>
      </c>
      <c r="C173" s="34">
        <v>368559</v>
      </c>
      <c r="D173" s="55" t="s">
        <v>75</v>
      </c>
      <c r="E173" s="55" t="s">
        <v>75</v>
      </c>
      <c r="F173" s="36">
        <v>79420</v>
      </c>
      <c r="G173" s="37">
        <f>C173/F173*100</f>
        <v>464.06320825988416</v>
      </c>
    </row>
    <row r="174" spans="1:7" s="6" customFormat="1" ht="18" customHeight="1" hidden="1">
      <c r="A174" s="49" t="s">
        <v>35</v>
      </c>
      <c r="B174" s="38" t="s">
        <v>63</v>
      </c>
      <c r="C174" s="34">
        <v>372141</v>
      </c>
      <c r="D174" s="55" t="s">
        <v>75</v>
      </c>
      <c r="E174" s="55" t="s">
        <v>75</v>
      </c>
      <c r="F174" s="36">
        <v>81318</v>
      </c>
      <c r="G174" s="37">
        <f>C174/F174*100</f>
        <v>457.63668560466317</v>
      </c>
    </row>
    <row r="175" spans="1:7" s="6" customFormat="1" ht="18" customHeight="1" hidden="1">
      <c r="A175" s="49" t="s">
        <v>36</v>
      </c>
      <c r="B175" s="38" t="s">
        <v>64</v>
      </c>
      <c r="C175" s="34">
        <v>368251</v>
      </c>
      <c r="D175" s="55" t="s">
        <v>75</v>
      </c>
      <c r="E175" s="55" t="s">
        <v>75</v>
      </c>
      <c r="F175" s="36">
        <v>74708</v>
      </c>
      <c r="G175" s="37">
        <f t="shared" si="25"/>
        <v>492.9204369010012</v>
      </c>
    </row>
    <row r="176" spans="1:7" s="6" customFormat="1" ht="21" customHeight="1">
      <c r="A176" s="46" t="s">
        <v>49</v>
      </c>
      <c r="B176" s="28">
        <v>2018</v>
      </c>
      <c r="C176" s="29">
        <f>C188</f>
        <v>393812</v>
      </c>
      <c r="D176" s="54" t="s">
        <v>75</v>
      </c>
      <c r="E176" s="54" t="s">
        <v>75</v>
      </c>
      <c r="F176" s="31">
        <f>F188</f>
        <v>68437</v>
      </c>
      <c r="G176" s="32">
        <f>G188</f>
        <v>575.4372634685916</v>
      </c>
    </row>
    <row r="177" spans="1:7" s="6" customFormat="1" ht="18" customHeight="1" hidden="1">
      <c r="A177" s="49" t="s">
        <v>37</v>
      </c>
      <c r="B177" s="38" t="s">
        <v>53</v>
      </c>
      <c r="C177" s="34">
        <v>370999</v>
      </c>
      <c r="D177" s="55" t="s">
        <v>75</v>
      </c>
      <c r="E177" s="55" t="s">
        <v>75</v>
      </c>
      <c r="F177" s="36">
        <v>76451</v>
      </c>
      <c r="G177" s="37">
        <v>485.27</v>
      </c>
    </row>
    <row r="178" spans="1:7" s="6" customFormat="1" ht="18" customHeight="1" hidden="1">
      <c r="A178" s="49" t="s">
        <v>39</v>
      </c>
      <c r="B178" s="38" t="s">
        <v>54</v>
      </c>
      <c r="C178" s="34">
        <v>373029</v>
      </c>
      <c r="D178" s="55" t="s">
        <v>75</v>
      </c>
      <c r="E178" s="55" t="s">
        <v>75</v>
      </c>
      <c r="F178" s="36">
        <v>78197</v>
      </c>
      <c r="G178" s="37">
        <f>C178/F178*100</f>
        <v>477.0374822563525</v>
      </c>
    </row>
    <row r="179" spans="1:7" s="6" customFormat="1" ht="18" customHeight="1" hidden="1">
      <c r="A179" s="49" t="s">
        <v>40</v>
      </c>
      <c r="B179" s="38" t="s">
        <v>55</v>
      </c>
      <c r="C179" s="34">
        <v>371221</v>
      </c>
      <c r="D179" s="55" t="s">
        <v>75</v>
      </c>
      <c r="E179" s="55" t="s">
        <v>75</v>
      </c>
      <c r="F179" s="36">
        <v>75389</v>
      </c>
      <c r="G179" s="37">
        <f>C179/F179*100</f>
        <v>492.4073803870591</v>
      </c>
    </row>
    <row r="180" spans="1:7" s="6" customFormat="1" ht="18" customHeight="1" hidden="1">
      <c r="A180" s="49" t="s">
        <v>41</v>
      </c>
      <c r="B180" s="38" t="s">
        <v>56</v>
      </c>
      <c r="C180" s="34">
        <v>371828</v>
      </c>
      <c r="D180" s="55" t="s">
        <v>75</v>
      </c>
      <c r="E180" s="55" t="s">
        <v>75</v>
      </c>
      <c r="F180" s="36">
        <v>77320</v>
      </c>
      <c r="G180" s="37">
        <f>C180/F180*100</f>
        <v>480.89498189342993</v>
      </c>
    </row>
    <row r="181" spans="1:7" s="6" customFormat="1" ht="18" customHeight="1" hidden="1">
      <c r="A181" s="49" t="s">
        <v>42</v>
      </c>
      <c r="B181" s="38" t="s">
        <v>57</v>
      </c>
      <c r="C181" s="34">
        <v>374522</v>
      </c>
      <c r="D181" s="55" t="s">
        <v>75</v>
      </c>
      <c r="E181" s="55" t="s">
        <v>75</v>
      </c>
      <c r="F181" s="36">
        <v>75627</v>
      </c>
      <c r="G181" s="37">
        <v>495.23</v>
      </c>
    </row>
    <row r="182" spans="1:7" s="6" customFormat="1" ht="18" customHeight="1" hidden="1">
      <c r="A182" s="49" t="s">
        <v>43</v>
      </c>
      <c r="B182" s="38" t="s">
        <v>58</v>
      </c>
      <c r="C182" s="34">
        <v>378662</v>
      </c>
      <c r="D182" s="55" t="s">
        <v>75</v>
      </c>
      <c r="E182" s="55" t="s">
        <v>75</v>
      </c>
      <c r="F182" s="36">
        <v>76837</v>
      </c>
      <c r="G182" s="37">
        <f aca="true" t="shared" si="26" ref="G182:G188">C182/F182*100</f>
        <v>492.81205669143776</v>
      </c>
    </row>
    <row r="183" spans="1:7" s="6" customFormat="1" ht="18" customHeight="1" hidden="1">
      <c r="A183" s="49" t="s">
        <v>44</v>
      </c>
      <c r="B183" s="38" t="s">
        <v>59</v>
      </c>
      <c r="C183" s="34">
        <v>385087</v>
      </c>
      <c r="D183" s="55" t="s">
        <v>75</v>
      </c>
      <c r="E183" s="55" t="s">
        <v>75</v>
      </c>
      <c r="F183" s="36">
        <v>75524</v>
      </c>
      <c r="G183" s="37">
        <f t="shared" si="26"/>
        <v>509.88692336211005</v>
      </c>
    </row>
    <row r="184" spans="1:7" s="6" customFormat="1" ht="18" customHeight="1" hidden="1">
      <c r="A184" s="49" t="s">
        <v>45</v>
      </c>
      <c r="B184" s="38" t="s">
        <v>60</v>
      </c>
      <c r="C184" s="34">
        <v>387781</v>
      </c>
      <c r="D184" s="55" t="s">
        <v>75</v>
      </c>
      <c r="E184" s="55" t="s">
        <v>75</v>
      </c>
      <c r="F184" s="36">
        <v>74945</v>
      </c>
      <c r="G184" s="37">
        <f t="shared" si="26"/>
        <v>517.4207752351725</v>
      </c>
    </row>
    <row r="185" spans="1:7" s="6" customFormat="1" ht="18" customHeight="1" hidden="1">
      <c r="A185" s="49" t="s">
        <v>46</v>
      </c>
      <c r="B185" s="38" t="s">
        <v>61</v>
      </c>
      <c r="C185" s="34">
        <v>386815</v>
      </c>
      <c r="D185" s="55" t="s">
        <v>75</v>
      </c>
      <c r="E185" s="55" t="s">
        <v>75</v>
      </c>
      <c r="F185" s="36">
        <v>73702</v>
      </c>
      <c r="G185" s="37">
        <f t="shared" si="26"/>
        <v>524.8365037583783</v>
      </c>
    </row>
    <row r="186" spans="1:7" s="6" customFormat="1" ht="18" customHeight="1" hidden="1">
      <c r="A186" s="49" t="s">
        <v>34</v>
      </c>
      <c r="B186" s="38" t="s">
        <v>62</v>
      </c>
      <c r="C186" s="34">
        <v>390215</v>
      </c>
      <c r="D186" s="55" t="s">
        <v>75</v>
      </c>
      <c r="E186" s="55" t="s">
        <v>75</v>
      </c>
      <c r="F186" s="36">
        <v>74929</v>
      </c>
      <c r="G186" s="37">
        <f t="shared" si="26"/>
        <v>520.7796714222798</v>
      </c>
    </row>
    <row r="187" spans="1:7" s="6" customFormat="1" ht="18" customHeight="1" hidden="1">
      <c r="A187" s="49" t="s">
        <v>35</v>
      </c>
      <c r="B187" s="38" t="s">
        <v>63</v>
      </c>
      <c r="C187" s="34">
        <v>391381</v>
      </c>
      <c r="D187" s="55" t="s">
        <v>75</v>
      </c>
      <c r="E187" s="55" t="s">
        <v>75</v>
      </c>
      <c r="F187" s="36">
        <v>74312</v>
      </c>
      <c r="G187" s="37">
        <f>C187/F187*100</f>
        <v>526.6726773603186</v>
      </c>
    </row>
    <row r="188" spans="1:7" s="6" customFormat="1" ht="18" customHeight="1" hidden="1">
      <c r="A188" s="49" t="s">
        <v>36</v>
      </c>
      <c r="B188" s="38" t="s">
        <v>64</v>
      </c>
      <c r="C188" s="34">
        <v>393812</v>
      </c>
      <c r="D188" s="55" t="s">
        <v>75</v>
      </c>
      <c r="E188" s="55" t="s">
        <v>75</v>
      </c>
      <c r="F188" s="36">
        <v>68437</v>
      </c>
      <c r="G188" s="37">
        <f t="shared" si="26"/>
        <v>575.4372634685916</v>
      </c>
    </row>
    <row r="189" spans="1:7" s="6" customFormat="1" ht="18" customHeight="1">
      <c r="A189" s="46" t="s">
        <v>50</v>
      </c>
      <c r="B189" s="28">
        <v>2019</v>
      </c>
      <c r="C189" s="29">
        <f>C201</f>
        <v>414647</v>
      </c>
      <c r="D189" s="54" t="s">
        <v>75</v>
      </c>
      <c r="E189" s="54" t="s">
        <v>75</v>
      </c>
      <c r="F189" s="31">
        <f>F201</f>
        <v>63617</v>
      </c>
      <c r="G189" s="32">
        <f>G201</f>
        <v>651.78</v>
      </c>
    </row>
    <row r="190" spans="1:7" s="6" customFormat="1" ht="18" customHeight="1" hidden="1">
      <c r="A190" s="49" t="s">
        <v>37</v>
      </c>
      <c r="B190" s="38" t="s">
        <v>53</v>
      </c>
      <c r="C190" s="34">
        <v>400933</v>
      </c>
      <c r="D190" s="55" t="s">
        <v>75</v>
      </c>
      <c r="E190" s="55" t="s">
        <v>75</v>
      </c>
      <c r="F190" s="36">
        <v>70393</v>
      </c>
      <c r="G190" s="37">
        <v>569.56</v>
      </c>
    </row>
    <row r="191" spans="1:7" s="6" customFormat="1" ht="18" customHeight="1" hidden="1">
      <c r="A191" s="49" t="s">
        <v>39</v>
      </c>
      <c r="B191" s="38" t="s">
        <v>54</v>
      </c>
      <c r="C191" s="34">
        <v>402635</v>
      </c>
      <c r="D191" s="55" t="s">
        <v>75</v>
      </c>
      <c r="E191" s="55" t="s">
        <v>75</v>
      </c>
      <c r="F191" s="36">
        <v>72794</v>
      </c>
      <c r="G191" s="37">
        <v>553.12</v>
      </c>
    </row>
    <row r="192" spans="1:7" s="6" customFormat="1" ht="18" customHeight="1" hidden="1">
      <c r="A192" s="49" t="s">
        <v>40</v>
      </c>
      <c r="B192" s="38" t="s">
        <v>55</v>
      </c>
      <c r="C192" s="34">
        <v>401571</v>
      </c>
      <c r="D192" s="55" t="s">
        <v>75</v>
      </c>
      <c r="E192" s="55" t="s">
        <v>75</v>
      </c>
      <c r="F192" s="36">
        <v>73056</v>
      </c>
      <c r="G192" s="37">
        <v>549.68</v>
      </c>
    </row>
    <row r="193" spans="1:7" s="6" customFormat="1" ht="18" customHeight="1" hidden="1">
      <c r="A193" s="49" t="s">
        <v>41</v>
      </c>
      <c r="B193" s="38" t="s">
        <v>56</v>
      </c>
      <c r="C193" s="34">
        <v>400003</v>
      </c>
      <c r="D193" s="55" t="s">
        <v>75</v>
      </c>
      <c r="E193" s="55" t="s">
        <v>75</v>
      </c>
      <c r="F193" s="36">
        <v>71865</v>
      </c>
      <c r="G193" s="37">
        <v>556.6</v>
      </c>
    </row>
    <row r="194" spans="1:7" s="6" customFormat="1" ht="18" customHeight="1" hidden="1">
      <c r="A194" s="49" t="s">
        <v>42</v>
      </c>
      <c r="B194" s="38" t="s">
        <v>57</v>
      </c>
      <c r="C194" s="34">
        <v>402455</v>
      </c>
      <c r="D194" s="55" t="s">
        <v>75</v>
      </c>
      <c r="E194" s="55" t="s">
        <v>75</v>
      </c>
      <c r="F194" s="36">
        <v>70171</v>
      </c>
      <c r="G194" s="37">
        <v>573.54</v>
      </c>
    </row>
    <row r="195" spans="1:7" s="6" customFormat="1" ht="18" customHeight="1" hidden="1">
      <c r="A195" s="49" t="s">
        <v>43</v>
      </c>
      <c r="B195" s="38" t="s">
        <v>58</v>
      </c>
      <c r="C195" s="34">
        <v>404373</v>
      </c>
      <c r="D195" s="55" t="s">
        <v>75</v>
      </c>
      <c r="E195" s="55" t="s">
        <v>75</v>
      </c>
      <c r="F195" s="36">
        <v>67862</v>
      </c>
      <c r="G195" s="37">
        <v>595.87</v>
      </c>
    </row>
    <row r="196" spans="1:7" s="6" customFormat="1" ht="18" customHeight="1" hidden="1">
      <c r="A196" s="49" t="s">
        <v>44</v>
      </c>
      <c r="B196" s="38" t="s">
        <v>59</v>
      </c>
      <c r="C196" s="34">
        <v>406738</v>
      </c>
      <c r="D196" s="55" t="s">
        <v>75</v>
      </c>
      <c r="E196" s="55" t="s">
        <v>75</v>
      </c>
      <c r="F196" s="36">
        <v>69834</v>
      </c>
      <c r="G196" s="37">
        <v>582.44</v>
      </c>
    </row>
    <row r="197" spans="1:7" s="6" customFormat="1" ht="18" customHeight="1" hidden="1">
      <c r="A197" s="49" t="s">
        <v>45</v>
      </c>
      <c r="B197" s="38" t="s">
        <v>60</v>
      </c>
      <c r="C197" s="34">
        <v>409647</v>
      </c>
      <c r="D197" s="55" t="s">
        <v>75</v>
      </c>
      <c r="E197" s="55" t="s">
        <v>75</v>
      </c>
      <c r="F197" s="36">
        <v>68852</v>
      </c>
      <c r="G197" s="37">
        <v>594.97</v>
      </c>
    </row>
    <row r="198" spans="1:7" s="6" customFormat="1" ht="18" customHeight="1" hidden="1">
      <c r="A198" s="49" t="s">
        <v>46</v>
      </c>
      <c r="B198" s="38" t="s">
        <v>61</v>
      </c>
      <c r="C198" s="34">
        <v>408094</v>
      </c>
      <c r="D198" s="55" t="s">
        <v>75</v>
      </c>
      <c r="E198" s="55" t="s">
        <v>75</v>
      </c>
      <c r="F198" s="36">
        <v>70721</v>
      </c>
      <c r="G198" s="37">
        <v>577.05</v>
      </c>
    </row>
    <row r="199" spans="1:7" s="6" customFormat="1" ht="18" customHeight="1" hidden="1">
      <c r="A199" s="49" t="s">
        <v>34</v>
      </c>
      <c r="B199" s="38" t="s">
        <v>62</v>
      </c>
      <c r="C199" s="34">
        <v>410780</v>
      </c>
      <c r="D199" s="55" t="s">
        <v>75</v>
      </c>
      <c r="E199" s="55" t="s">
        <v>75</v>
      </c>
      <c r="F199" s="36">
        <v>69713</v>
      </c>
      <c r="G199" s="37">
        <v>589.24</v>
      </c>
    </row>
    <row r="200" spans="1:7" s="6" customFormat="1" ht="18" customHeight="1" hidden="1">
      <c r="A200" s="49" t="s">
        <v>35</v>
      </c>
      <c r="B200" s="38" t="s">
        <v>63</v>
      </c>
      <c r="C200" s="34">
        <v>413467</v>
      </c>
      <c r="D200" s="55" t="s">
        <v>75</v>
      </c>
      <c r="E200" s="55" t="s">
        <v>75</v>
      </c>
      <c r="F200" s="36">
        <v>68284</v>
      </c>
      <c r="G200" s="37">
        <v>605.51</v>
      </c>
    </row>
    <row r="201" spans="1:7" s="6" customFormat="1" ht="18" customHeight="1" hidden="1">
      <c r="A201" s="49" t="s">
        <v>36</v>
      </c>
      <c r="B201" s="38" t="s">
        <v>64</v>
      </c>
      <c r="C201" s="34">
        <v>414647</v>
      </c>
      <c r="D201" s="55" t="s">
        <v>75</v>
      </c>
      <c r="E201" s="55" t="s">
        <v>75</v>
      </c>
      <c r="F201" s="36">
        <v>63617</v>
      </c>
      <c r="G201" s="37">
        <v>651.78</v>
      </c>
    </row>
    <row r="202" spans="1:7" s="6" customFormat="1" ht="18" customHeight="1">
      <c r="A202" s="46" t="s">
        <v>77</v>
      </c>
      <c r="B202" s="28">
        <v>2020</v>
      </c>
      <c r="C202" s="29">
        <f>C214</f>
        <v>431125.301278</v>
      </c>
      <c r="D202" s="54" t="s">
        <v>75</v>
      </c>
      <c r="E202" s="54" t="s">
        <v>75</v>
      </c>
      <c r="F202" s="31">
        <f>F214</f>
        <v>69174.723181</v>
      </c>
      <c r="G202" s="32">
        <f>G214</f>
        <v>623.24</v>
      </c>
    </row>
    <row r="203" spans="1:7" s="6" customFormat="1" ht="18" customHeight="1" hidden="1">
      <c r="A203" s="49" t="s">
        <v>37</v>
      </c>
      <c r="B203" s="38" t="s">
        <v>53</v>
      </c>
      <c r="C203" s="34">
        <v>414509.093001</v>
      </c>
      <c r="D203" s="55" t="s">
        <v>75</v>
      </c>
      <c r="E203" s="55" t="s">
        <v>75</v>
      </c>
      <c r="F203" s="36">
        <v>69463.488637</v>
      </c>
      <c r="G203" s="37">
        <v>596.73</v>
      </c>
    </row>
    <row r="204" spans="1:7" s="6" customFormat="1" ht="18" customHeight="1" hidden="1">
      <c r="A204" s="49" t="s">
        <v>39</v>
      </c>
      <c r="B204" s="38" t="s">
        <v>54</v>
      </c>
      <c r="C204" s="34">
        <v>416514.602523</v>
      </c>
      <c r="D204" s="55" t="s">
        <v>75</v>
      </c>
      <c r="E204" s="55" t="s">
        <v>75</v>
      </c>
      <c r="F204" s="36">
        <v>70567.570871</v>
      </c>
      <c r="G204" s="37">
        <v>590.24</v>
      </c>
    </row>
    <row r="205" spans="1:7" s="6" customFormat="1" ht="18" customHeight="1" hidden="1">
      <c r="A205" s="49" t="s">
        <v>40</v>
      </c>
      <c r="B205" s="38" t="s">
        <v>55</v>
      </c>
      <c r="C205" s="34">
        <v>418259.726192</v>
      </c>
      <c r="D205" s="55" t="s">
        <v>75</v>
      </c>
      <c r="E205" s="55" t="s">
        <v>75</v>
      </c>
      <c r="F205" s="36">
        <v>73401.031089</v>
      </c>
      <c r="G205" s="37">
        <v>569.83</v>
      </c>
    </row>
    <row r="206" spans="1:7" s="6" customFormat="1" ht="18" customHeight="1" hidden="1">
      <c r="A206" s="49" t="s">
        <v>41</v>
      </c>
      <c r="B206" s="38" t="s">
        <v>56</v>
      </c>
      <c r="C206" s="34">
        <v>421531.490842</v>
      </c>
      <c r="D206" s="55" t="s">
        <v>75</v>
      </c>
      <c r="E206" s="55" t="s">
        <v>75</v>
      </c>
      <c r="F206" s="36">
        <v>73714.603712</v>
      </c>
      <c r="G206" s="37">
        <v>571.84</v>
      </c>
    </row>
    <row r="207" spans="1:7" s="6" customFormat="1" ht="18" customHeight="1" hidden="1">
      <c r="A207" s="49" t="s">
        <v>42</v>
      </c>
      <c r="B207" s="38" t="s">
        <v>57</v>
      </c>
      <c r="C207" s="34">
        <v>421607.956</v>
      </c>
      <c r="D207" s="55" t="s">
        <v>75</v>
      </c>
      <c r="E207" s="55" t="s">
        <v>75</v>
      </c>
      <c r="F207" s="36">
        <v>74866.953</v>
      </c>
      <c r="G207" s="37">
        <v>563.14</v>
      </c>
    </row>
    <row r="208" spans="1:7" s="6" customFormat="1" ht="18" customHeight="1" hidden="1">
      <c r="A208" s="49" t="s">
        <v>43</v>
      </c>
      <c r="B208" s="38" t="s">
        <v>58</v>
      </c>
      <c r="C208" s="34">
        <v>422500.884632</v>
      </c>
      <c r="D208" s="55" t="s">
        <v>75</v>
      </c>
      <c r="E208" s="55" t="s">
        <v>75</v>
      </c>
      <c r="F208" s="36">
        <v>76849.508484</v>
      </c>
      <c r="G208" s="37">
        <v>549.78</v>
      </c>
    </row>
    <row r="209" spans="1:7" s="6" customFormat="1" ht="18" customHeight="1" hidden="1">
      <c r="A209" s="49" t="s">
        <v>44</v>
      </c>
      <c r="B209" s="38" t="s">
        <v>59</v>
      </c>
      <c r="C209" s="34">
        <v>426012.176</v>
      </c>
      <c r="D209" s="55" t="s">
        <v>75</v>
      </c>
      <c r="E209" s="55" t="s">
        <v>75</v>
      </c>
      <c r="F209" s="36">
        <v>77911.056396</v>
      </c>
      <c r="G209" s="37">
        <v>546.79</v>
      </c>
    </row>
    <row r="210" spans="1:7" s="6" customFormat="1" ht="18" customHeight="1" hidden="1">
      <c r="A210" s="49" t="s">
        <v>45</v>
      </c>
      <c r="B210" s="38" t="s">
        <v>60</v>
      </c>
      <c r="C210" s="34">
        <v>427967.209</v>
      </c>
      <c r="D210" s="55" t="s">
        <v>75</v>
      </c>
      <c r="E210" s="55" t="s">
        <v>75</v>
      </c>
      <c r="F210" s="36">
        <v>75474.712</v>
      </c>
      <c r="G210" s="37">
        <v>567.03</v>
      </c>
    </row>
    <row r="211" spans="1:7" s="6" customFormat="1" ht="18" customHeight="1" hidden="1">
      <c r="A211" s="49" t="s">
        <v>46</v>
      </c>
      <c r="B211" s="38" t="s">
        <v>61</v>
      </c>
      <c r="C211" s="34">
        <v>428996.425</v>
      </c>
      <c r="D211" s="55" t="s">
        <v>75</v>
      </c>
      <c r="E211" s="55" t="s">
        <v>75</v>
      </c>
      <c r="F211" s="36">
        <v>73985.938</v>
      </c>
      <c r="G211" s="37">
        <v>579.84</v>
      </c>
    </row>
    <row r="212" spans="1:7" s="6" customFormat="1" ht="18" customHeight="1" hidden="1">
      <c r="A212" s="49" t="s">
        <v>34</v>
      </c>
      <c r="B212" s="38" t="s">
        <v>62</v>
      </c>
      <c r="C212" s="34">
        <v>430213.889976</v>
      </c>
      <c r="D212" s="55" t="s">
        <v>75</v>
      </c>
      <c r="E212" s="55" t="s">
        <v>75</v>
      </c>
      <c r="F212" s="36">
        <v>77725.840224</v>
      </c>
      <c r="G212" s="37">
        <v>553.5</v>
      </c>
    </row>
    <row r="213" spans="1:7" s="6" customFormat="1" ht="18" customHeight="1" hidden="1">
      <c r="A213" s="49" t="s">
        <v>35</v>
      </c>
      <c r="B213" s="38" t="s">
        <v>63</v>
      </c>
      <c r="C213" s="34">
        <v>429490.171168</v>
      </c>
      <c r="D213" s="55" t="s">
        <v>75</v>
      </c>
      <c r="E213" s="55" t="s">
        <v>75</v>
      </c>
      <c r="F213" s="36">
        <v>72915.812185</v>
      </c>
      <c r="G213" s="37">
        <v>589.02</v>
      </c>
    </row>
    <row r="214" spans="1:7" s="6" customFormat="1" ht="18" customHeight="1" hidden="1">
      <c r="A214" s="49" t="s">
        <v>36</v>
      </c>
      <c r="B214" s="38" t="s">
        <v>64</v>
      </c>
      <c r="C214" s="34">
        <v>431125.301278</v>
      </c>
      <c r="D214" s="55" t="s">
        <v>75</v>
      </c>
      <c r="E214" s="55" t="s">
        <v>75</v>
      </c>
      <c r="F214" s="36">
        <v>69174.723181</v>
      </c>
      <c r="G214" s="37">
        <v>623.24</v>
      </c>
    </row>
    <row r="215" spans="1:7" s="6" customFormat="1" ht="18" customHeight="1">
      <c r="A215" s="46" t="s">
        <v>78</v>
      </c>
      <c r="B215" s="28">
        <v>2021</v>
      </c>
      <c r="C215" s="29">
        <f>C227</f>
        <v>455975.97154</v>
      </c>
      <c r="D215" s="54" t="s">
        <v>75</v>
      </c>
      <c r="E215" s="54" t="s">
        <v>75</v>
      </c>
      <c r="F215" s="31">
        <f>F227</f>
        <v>58741.35259</v>
      </c>
      <c r="G215" s="32">
        <f>G227</f>
        <v>776.24</v>
      </c>
    </row>
    <row r="216" spans="1:7" s="6" customFormat="1" ht="18" customHeight="1" hidden="1">
      <c r="A216" s="49" t="s">
        <v>37</v>
      </c>
      <c r="B216" s="38" t="s">
        <v>53</v>
      </c>
      <c r="C216" s="34">
        <v>431882.852965</v>
      </c>
      <c r="D216" s="55" t="s">
        <v>75</v>
      </c>
      <c r="E216" s="55" t="s">
        <v>75</v>
      </c>
      <c r="F216" s="36">
        <v>70030.089037</v>
      </c>
      <c r="G216" s="37">
        <v>616.71</v>
      </c>
    </row>
    <row r="217" spans="1:7" s="6" customFormat="1" ht="18" customHeight="1" hidden="1">
      <c r="A217" s="49" t="s">
        <v>39</v>
      </c>
      <c r="B217" s="38" t="s">
        <v>54</v>
      </c>
      <c r="C217" s="34">
        <v>434440.113705</v>
      </c>
      <c r="D217" s="55" t="s">
        <v>75</v>
      </c>
      <c r="E217" s="55" t="s">
        <v>75</v>
      </c>
      <c r="F217" s="36">
        <v>70694.249844</v>
      </c>
      <c r="G217" s="37">
        <v>614.53</v>
      </c>
    </row>
    <row r="218" spans="1:7" s="6" customFormat="1" ht="18" customHeight="1" hidden="1">
      <c r="A218" s="49" t="s">
        <v>40</v>
      </c>
      <c r="B218" s="38" t="s">
        <v>55</v>
      </c>
      <c r="C218" s="34">
        <v>434428.999</v>
      </c>
      <c r="D218" s="55" t="s">
        <v>75</v>
      </c>
      <c r="E218" s="55" t="s">
        <v>75</v>
      </c>
      <c r="F218" s="36">
        <v>72546.306498</v>
      </c>
      <c r="G218" s="37">
        <v>598.83</v>
      </c>
    </row>
    <row r="219" spans="1:7" s="6" customFormat="1" ht="18" customHeight="1" hidden="1">
      <c r="A219" s="49" t="s">
        <v>41</v>
      </c>
      <c r="B219" s="38" t="s">
        <v>56</v>
      </c>
      <c r="C219" s="34">
        <v>436154.207466</v>
      </c>
      <c r="D219" s="55" t="s">
        <v>75</v>
      </c>
      <c r="E219" s="55" t="s">
        <v>75</v>
      </c>
      <c r="F219" s="36">
        <v>71790.291668</v>
      </c>
      <c r="G219" s="37">
        <v>607.54</v>
      </c>
    </row>
    <row r="220" spans="1:7" s="6" customFormat="1" ht="18" customHeight="1" hidden="1">
      <c r="A220" s="49" t="s">
        <v>42</v>
      </c>
      <c r="B220" s="38" t="s">
        <v>57</v>
      </c>
      <c r="C220" s="34">
        <v>437389.469992</v>
      </c>
      <c r="D220" s="55" t="s">
        <v>75</v>
      </c>
      <c r="E220" s="55" t="s">
        <v>75</v>
      </c>
      <c r="F220" s="36">
        <v>69506.148268</v>
      </c>
      <c r="G220" s="37">
        <v>629.28</v>
      </c>
    </row>
    <row r="221" spans="1:7" s="6" customFormat="1" ht="18" customHeight="1" hidden="1">
      <c r="A221" s="49" t="s">
        <v>43</v>
      </c>
      <c r="B221" s="38" t="s">
        <v>58</v>
      </c>
      <c r="C221" s="34">
        <v>440682.261185</v>
      </c>
      <c r="D221" s="55" t="s">
        <v>75</v>
      </c>
      <c r="E221" s="55" t="s">
        <v>75</v>
      </c>
      <c r="F221" s="36">
        <v>68064.776326</v>
      </c>
      <c r="G221" s="37">
        <v>647.45</v>
      </c>
    </row>
    <row r="222" spans="1:7" s="6" customFormat="1" ht="18" customHeight="1" hidden="1">
      <c r="A222" s="49" t="s">
        <v>44</v>
      </c>
      <c r="B222" s="38" t="s">
        <v>59</v>
      </c>
      <c r="C222" s="34">
        <v>443398.702072</v>
      </c>
      <c r="D222" s="55" t="s">
        <v>75</v>
      </c>
      <c r="E222" s="55" t="s">
        <v>75</v>
      </c>
      <c r="F222" s="36">
        <v>68847.239318</v>
      </c>
      <c r="G222" s="37">
        <v>644.03</v>
      </c>
    </row>
    <row r="223" spans="1:7" s="6" customFormat="1" ht="18" customHeight="1" hidden="1">
      <c r="A223" s="49" t="s">
        <v>45</v>
      </c>
      <c r="B223" s="38" t="s">
        <v>80</v>
      </c>
      <c r="C223" s="34">
        <v>447048.393899</v>
      </c>
      <c r="D223" s="55" t="s">
        <v>75</v>
      </c>
      <c r="E223" s="55" t="s">
        <v>75</v>
      </c>
      <c r="F223" s="36">
        <v>65676.969225</v>
      </c>
      <c r="G223" s="37">
        <v>680.68</v>
      </c>
    </row>
    <row r="224" spans="1:7" s="6" customFormat="1" ht="18" customHeight="1" hidden="1">
      <c r="A224" s="49" t="s">
        <v>46</v>
      </c>
      <c r="B224" s="38" t="s">
        <v>81</v>
      </c>
      <c r="C224" s="34">
        <v>449237.289715</v>
      </c>
      <c r="D224" s="55" t="s">
        <v>75</v>
      </c>
      <c r="E224" s="55" t="s">
        <v>75</v>
      </c>
      <c r="F224" s="36">
        <v>63812.661366</v>
      </c>
      <c r="G224" s="37">
        <v>703.99</v>
      </c>
    </row>
    <row r="225" spans="1:7" s="6" customFormat="1" ht="18" customHeight="1" hidden="1">
      <c r="A225" s="49" t="s">
        <v>34</v>
      </c>
      <c r="B225" s="38" t="s">
        <v>62</v>
      </c>
      <c r="C225" s="34">
        <v>450827.196014</v>
      </c>
      <c r="D225" s="55" t="s">
        <v>75</v>
      </c>
      <c r="E225" s="55" t="s">
        <v>75</v>
      </c>
      <c r="F225" s="36">
        <v>62750.405708</v>
      </c>
      <c r="G225" s="37">
        <v>718.45</v>
      </c>
    </row>
    <row r="226" spans="1:7" s="6" customFormat="1" ht="18" customHeight="1" hidden="1">
      <c r="A226" s="49" t="s">
        <v>35</v>
      </c>
      <c r="B226" s="38" t="s">
        <v>63</v>
      </c>
      <c r="C226" s="34">
        <v>453604.685816</v>
      </c>
      <c r="D226" s="55" t="s">
        <v>75</v>
      </c>
      <c r="E226" s="55" t="s">
        <v>75</v>
      </c>
      <c r="F226" s="36">
        <v>62185.046085</v>
      </c>
      <c r="G226" s="37">
        <v>729.44</v>
      </c>
    </row>
    <row r="227" spans="1:7" s="6" customFormat="1" ht="18" customHeight="1" hidden="1">
      <c r="A227" s="49" t="s">
        <v>36</v>
      </c>
      <c r="B227" s="38" t="s">
        <v>64</v>
      </c>
      <c r="C227" s="34">
        <v>455975.97154</v>
      </c>
      <c r="D227" s="55" t="s">
        <v>75</v>
      </c>
      <c r="E227" s="55" t="s">
        <v>75</v>
      </c>
      <c r="F227" s="36">
        <v>58741.35259</v>
      </c>
      <c r="G227" s="37">
        <v>776.24</v>
      </c>
    </row>
    <row r="228" spans="1:7" s="6" customFormat="1" ht="18" customHeight="1">
      <c r="A228" s="46" t="s">
        <v>79</v>
      </c>
      <c r="B228" s="28">
        <v>2022</v>
      </c>
      <c r="C228" s="29">
        <f>C240</f>
        <v>497983.756855</v>
      </c>
      <c r="D228" s="54" t="s">
        <v>75</v>
      </c>
      <c r="E228" s="54" t="s">
        <v>75</v>
      </c>
      <c r="F228" s="31">
        <f>F240</f>
        <v>54695.961968</v>
      </c>
      <c r="G228" s="32">
        <f>G240</f>
        <v>910.46</v>
      </c>
    </row>
    <row r="229" spans="1:7" s="6" customFormat="1" ht="18" customHeight="1" hidden="1">
      <c r="A229" s="49" t="s">
        <v>37</v>
      </c>
      <c r="B229" s="38" t="s">
        <v>53</v>
      </c>
      <c r="C229" s="34">
        <v>457090.246268</v>
      </c>
      <c r="D229" s="55" t="s">
        <v>75</v>
      </c>
      <c r="E229" s="55" t="s">
        <v>75</v>
      </c>
      <c r="F229" s="36">
        <v>56370.716556</v>
      </c>
      <c r="G229" s="37">
        <v>810.86</v>
      </c>
    </row>
    <row r="230" spans="1:7" s="6" customFormat="1" ht="18" customHeight="1" hidden="1">
      <c r="A230" s="49" t="s">
        <v>39</v>
      </c>
      <c r="B230" s="38" t="s">
        <v>54</v>
      </c>
      <c r="C230" s="34">
        <v>457875.88900213</v>
      </c>
      <c r="D230" s="55" t="s">
        <v>75</v>
      </c>
      <c r="E230" s="55" t="s">
        <v>75</v>
      </c>
      <c r="F230" s="36">
        <v>62643.469755</v>
      </c>
      <c r="G230" s="37">
        <v>730.9235755824076</v>
      </c>
    </row>
    <row r="231" spans="1:7" s="6" customFormat="1" ht="18" customHeight="1" hidden="1">
      <c r="A231" s="49" t="s">
        <v>40</v>
      </c>
      <c r="B231" s="38" t="s">
        <v>55</v>
      </c>
      <c r="C231" s="34">
        <v>461333.26291</v>
      </c>
      <c r="D231" s="55" t="s">
        <v>75</v>
      </c>
      <c r="E231" s="55" t="s">
        <v>75</v>
      </c>
      <c r="F231" s="36">
        <v>56449.258402</v>
      </c>
      <c r="G231" s="37">
        <v>817.25</v>
      </c>
    </row>
    <row r="232" spans="1:7" s="6" customFormat="1" ht="18" customHeight="1" hidden="1">
      <c r="A232" s="49" t="s">
        <v>41</v>
      </c>
      <c r="B232" s="38" t="s">
        <v>56</v>
      </c>
      <c r="C232" s="34">
        <v>465646.90056234004</v>
      </c>
      <c r="D232" s="55" t="s">
        <v>75</v>
      </c>
      <c r="E232" s="55" t="s">
        <v>75</v>
      </c>
      <c r="F232" s="36">
        <v>57157.328537</v>
      </c>
      <c r="G232" s="37">
        <v>814.6757</v>
      </c>
    </row>
    <row r="233" spans="1:7" s="6" customFormat="1" ht="18" customHeight="1" hidden="1">
      <c r="A233" s="49" t="s">
        <v>42</v>
      </c>
      <c r="B233" s="38" t="s">
        <v>57</v>
      </c>
      <c r="C233" s="34">
        <v>466369.2272955</v>
      </c>
      <c r="D233" s="55" t="s">
        <v>75</v>
      </c>
      <c r="E233" s="55" t="s">
        <v>75</v>
      </c>
      <c r="F233" s="36">
        <v>57475.556388</v>
      </c>
      <c r="G233" s="37">
        <v>811.4218</v>
      </c>
    </row>
    <row r="234" spans="1:7" s="6" customFormat="1" ht="18" customHeight="1" hidden="1">
      <c r="A234" s="49" t="s">
        <v>43</v>
      </c>
      <c r="B234" s="38" t="s">
        <v>58</v>
      </c>
      <c r="C234" s="34">
        <v>467286.46609006</v>
      </c>
      <c r="D234" s="55" t="s">
        <v>75</v>
      </c>
      <c r="E234" s="55" t="s">
        <v>75</v>
      </c>
      <c r="F234" s="36">
        <v>56316.564802</v>
      </c>
      <c r="G234" s="37">
        <v>829.7495</v>
      </c>
    </row>
    <row r="235" spans="1:7" s="6" customFormat="1" ht="18" customHeight="1" hidden="1">
      <c r="A235" s="49" t="s">
        <v>44</v>
      </c>
      <c r="B235" s="38" t="s">
        <v>59</v>
      </c>
      <c r="C235" s="34">
        <v>476286.55361110996</v>
      </c>
      <c r="D235" s="55" t="s">
        <v>75</v>
      </c>
      <c r="E235" s="55" t="s">
        <v>75</v>
      </c>
      <c r="F235" s="36">
        <v>56719.57989</v>
      </c>
      <c r="G235" s="37">
        <v>839.7215</v>
      </c>
    </row>
    <row r="236" spans="1:7" s="6" customFormat="1" ht="18" customHeight="1" hidden="1">
      <c r="A236" s="49" t="s">
        <v>45</v>
      </c>
      <c r="B236" s="38" t="s">
        <v>60</v>
      </c>
      <c r="C236" s="34">
        <v>479108.672558</v>
      </c>
      <c r="D236" s="55" t="s">
        <v>75</v>
      </c>
      <c r="E236" s="55" t="s">
        <v>75</v>
      </c>
      <c r="F236" s="36">
        <v>56560.82904</v>
      </c>
      <c r="G236" s="37">
        <v>847.07</v>
      </c>
    </row>
    <row r="237" spans="1:7" s="6" customFormat="1" ht="18" customHeight="1" hidden="1">
      <c r="A237" s="49" t="s">
        <v>46</v>
      </c>
      <c r="B237" s="38" t="s">
        <v>61</v>
      </c>
      <c r="C237" s="34">
        <v>483255.712166</v>
      </c>
      <c r="D237" s="55" t="s">
        <v>75</v>
      </c>
      <c r="E237" s="55" t="s">
        <v>75</v>
      </c>
      <c r="F237" s="36">
        <v>56569.346163</v>
      </c>
      <c r="G237" s="37">
        <v>854.27</v>
      </c>
    </row>
    <row r="238" spans="1:7" s="6" customFormat="1" ht="18" customHeight="1" hidden="1">
      <c r="A238" s="49" t="s">
        <v>34</v>
      </c>
      <c r="B238" s="38" t="s">
        <v>62</v>
      </c>
      <c r="C238" s="34">
        <v>487737.029976</v>
      </c>
      <c r="D238" s="55" t="s">
        <v>75</v>
      </c>
      <c r="E238" s="55" t="s">
        <v>75</v>
      </c>
      <c r="F238" s="36">
        <v>57093.393597</v>
      </c>
      <c r="G238" s="37">
        <v>854.28</v>
      </c>
    </row>
    <row r="239" spans="1:7" s="6" customFormat="1" ht="18" customHeight="1" hidden="1">
      <c r="A239" s="49" t="s">
        <v>35</v>
      </c>
      <c r="B239" s="38" t="s">
        <v>63</v>
      </c>
      <c r="C239" s="34">
        <v>489473.453371</v>
      </c>
      <c r="D239" s="55" t="s">
        <v>75</v>
      </c>
      <c r="E239" s="55" t="s">
        <v>75</v>
      </c>
      <c r="F239" s="36">
        <v>56264.308364</v>
      </c>
      <c r="G239" s="37">
        <v>869.95</v>
      </c>
    </row>
    <row r="240" spans="1:7" s="6" customFormat="1" ht="18" customHeight="1" hidden="1">
      <c r="A240" s="49" t="s">
        <v>36</v>
      </c>
      <c r="B240" s="38" t="s">
        <v>64</v>
      </c>
      <c r="C240" s="34">
        <v>497983.756855</v>
      </c>
      <c r="D240" s="55" t="s">
        <v>75</v>
      </c>
      <c r="E240" s="55" t="s">
        <v>75</v>
      </c>
      <c r="F240" s="36">
        <v>54695.961968</v>
      </c>
      <c r="G240" s="37">
        <v>910.46</v>
      </c>
    </row>
    <row r="241" spans="1:7" s="6" customFormat="1" ht="18" customHeight="1">
      <c r="A241" s="56" t="s">
        <v>82</v>
      </c>
      <c r="B241" s="57" t="s">
        <v>83</v>
      </c>
      <c r="C241" s="58">
        <f>$C$253</f>
        <v>532241.712785</v>
      </c>
      <c r="D241" s="54" t="s">
        <v>76</v>
      </c>
      <c r="E241" s="54" t="s">
        <v>76</v>
      </c>
      <c r="F241" s="59">
        <f>$F$253</f>
        <v>54941.731596</v>
      </c>
      <c r="G241" s="60">
        <f>$G$253</f>
        <v>968.74</v>
      </c>
    </row>
    <row r="242" spans="1:7" s="6" customFormat="1" ht="18" customHeight="1" hidden="1">
      <c r="A242" s="49" t="s">
        <v>37</v>
      </c>
      <c r="B242" s="38" t="s">
        <v>53</v>
      </c>
      <c r="C242" s="34">
        <v>497305.021583</v>
      </c>
      <c r="D242" s="55" t="s">
        <v>75</v>
      </c>
      <c r="E242" s="55" t="s">
        <v>75</v>
      </c>
      <c r="F242" s="36">
        <v>57372.342156</v>
      </c>
      <c r="G242" s="37">
        <v>866.8</v>
      </c>
    </row>
    <row r="243" spans="1:7" s="6" customFormat="1" ht="18" customHeight="1">
      <c r="A243" s="49" t="s">
        <v>39</v>
      </c>
      <c r="B243" s="38" t="s">
        <v>54</v>
      </c>
      <c r="C243" s="34">
        <v>498486.130295</v>
      </c>
      <c r="D243" s="55" t="s">
        <v>75</v>
      </c>
      <c r="E243" s="55" t="s">
        <v>75</v>
      </c>
      <c r="F243" s="36">
        <v>58980.002826</v>
      </c>
      <c r="G243" s="37">
        <v>845.18</v>
      </c>
    </row>
    <row r="244" spans="1:7" s="6" customFormat="1" ht="18" customHeight="1">
      <c r="A244" s="49" t="s">
        <v>40</v>
      </c>
      <c r="B244" s="38" t="s">
        <v>55</v>
      </c>
      <c r="C244" s="34">
        <v>500330.602406</v>
      </c>
      <c r="D244" s="55" t="s">
        <v>75</v>
      </c>
      <c r="E244" s="55" t="s">
        <v>75</v>
      </c>
      <c r="F244" s="36">
        <v>56874.621123</v>
      </c>
      <c r="G244" s="37">
        <v>879.71</v>
      </c>
    </row>
    <row r="245" spans="1:7" s="6" customFormat="1" ht="18" customHeight="1">
      <c r="A245" s="49" t="s">
        <v>41</v>
      </c>
      <c r="B245" s="38" t="s">
        <v>56</v>
      </c>
      <c r="C245" s="34">
        <v>499177.33478</v>
      </c>
      <c r="D245" s="55" t="s">
        <v>75</v>
      </c>
      <c r="E245" s="55" t="s">
        <v>75</v>
      </c>
      <c r="F245" s="36">
        <v>59498.310019</v>
      </c>
      <c r="G245" s="37">
        <v>838.98</v>
      </c>
    </row>
    <row r="246" spans="1:7" s="6" customFormat="1" ht="18" customHeight="1">
      <c r="A246" s="49" t="s">
        <v>42</v>
      </c>
      <c r="B246" s="38" t="s">
        <v>57</v>
      </c>
      <c r="C246" s="34">
        <v>501281.416787</v>
      </c>
      <c r="D246" s="55" t="s">
        <v>75</v>
      </c>
      <c r="E246" s="55" t="s">
        <v>75</v>
      </c>
      <c r="F246" s="36">
        <v>59913.879929</v>
      </c>
      <c r="G246" s="37">
        <v>836.67</v>
      </c>
    </row>
    <row r="247" spans="1:7" s="6" customFormat="1" ht="18" customHeight="1">
      <c r="A247" s="49" t="s">
        <v>43</v>
      </c>
      <c r="B247" s="38" t="s">
        <v>58</v>
      </c>
      <c r="C247" s="34">
        <v>505189.34407538</v>
      </c>
      <c r="D247" s="55" t="s">
        <v>75</v>
      </c>
      <c r="E247" s="55" t="s">
        <v>75</v>
      </c>
      <c r="F247" s="36">
        <v>58724.536607</v>
      </c>
      <c r="G247" s="37">
        <v>860.27</v>
      </c>
    </row>
    <row r="248" spans="1:7" s="6" customFormat="1" ht="18" customHeight="1">
      <c r="A248" s="49" t="s">
        <v>44</v>
      </c>
      <c r="B248" s="38" t="s">
        <v>59</v>
      </c>
      <c r="C248" s="34">
        <v>510724.093</v>
      </c>
      <c r="D248" s="55" t="s">
        <v>75</v>
      </c>
      <c r="E248" s="55" t="s">
        <v>75</v>
      </c>
      <c r="F248" s="36">
        <v>58217.276572</v>
      </c>
      <c r="G248" s="37">
        <v>877.27</v>
      </c>
    </row>
    <row r="249" spans="1:7" s="6" customFormat="1" ht="18" customHeight="1">
      <c r="A249" s="49" t="s">
        <v>45</v>
      </c>
      <c r="B249" s="38" t="s">
        <v>85</v>
      </c>
      <c r="C249" s="34">
        <v>513720.467681</v>
      </c>
      <c r="D249" s="55" t="s">
        <v>75</v>
      </c>
      <c r="E249" s="55" t="s">
        <v>75</v>
      </c>
      <c r="F249" s="36">
        <v>56629.887883</v>
      </c>
      <c r="G249" s="37">
        <v>907.15</v>
      </c>
    </row>
    <row r="250" spans="1:7" s="6" customFormat="1" ht="18" customHeight="1">
      <c r="A250" s="49" t="s">
        <v>46</v>
      </c>
      <c r="B250" s="38" t="s">
        <v>61</v>
      </c>
      <c r="C250" s="34">
        <v>516278.671842</v>
      </c>
      <c r="D250" s="55" t="s">
        <v>75</v>
      </c>
      <c r="E250" s="55" t="s">
        <v>75</v>
      </c>
      <c r="F250" s="36">
        <v>60185.258815</v>
      </c>
      <c r="G250" s="37">
        <v>857.82</v>
      </c>
    </row>
    <row r="251" spans="1:7" s="6" customFormat="1" ht="18" customHeight="1">
      <c r="A251" s="49" t="s">
        <v>34</v>
      </c>
      <c r="B251" s="38" t="s">
        <v>62</v>
      </c>
      <c r="C251" s="34">
        <v>520561.451466</v>
      </c>
      <c r="D251" s="55" t="s">
        <v>75</v>
      </c>
      <c r="E251" s="55" t="s">
        <v>75</v>
      </c>
      <c r="F251" s="36">
        <v>61833.568171</v>
      </c>
      <c r="G251" s="37">
        <v>841.88</v>
      </c>
    </row>
    <row r="252" spans="1:7" s="6" customFormat="1" ht="18" customHeight="1">
      <c r="A252" s="49" t="s">
        <v>35</v>
      </c>
      <c r="B252" s="38" t="s">
        <v>63</v>
      </c>
      <c r="C252" s="34">
        <v>525236.675702</v>
      </c>
      <c r="D252" s="55" t="s">
        <v>75</v>
      </c>
      <c r="E252" s="55" t="s">
        <v>75</v>
      </c>
      <c r="F252" s="36">
        <v>58866.045212</v>
      </c>
      <c r="G252" s="37">
        <v>892.26</v>
      </c>
    </row>
    <row r="253" spans="1:7" s="6" customFormat="1" ht="18" customHeight="1">
      <c r="A253" s="49" t="s">
        <v>36</v>
      </c>
      <c r="B253" s="38" t="s">
        <v>64</v>
      </c>
      <c r="C253" s="34">
        <v>532241.712785</v>
      </c>
      <c r="D253" s="55" t="s">
        <v>75</v>
      </c>
      <c r="E253" s="55" t="s">
        <v>75</v>
      </c>
      <c r="F253" s="36">
        <v>54941.731596</v>
      </c>
      <c r="G253" s="37">
        <v>968.74</v>
      </c>
    </row>
    <row r="254" spans="1:7" s="6" customFormat="1" ht="18" customHeight="1">
      <c r="A254" s="56" t="s">
        <v>87</v>
      </c>
      <c r="B254" s="57" t="s">
        <v>86</v>
      </c>
      <c r="C254" s="58"/>
      <c r="D254" s="54"/>
      <c r="E254" s="54"/>
      <c r="F254" s="59"/>
      <c r="G254" s="60"/>
    </row>
    <row r="255" spans="1:7" s="6" customFormat="1" ht="18" customHeight="1">
      <c r="A255" s="49" t="s">
        <v>37</v>
      </c>
      <c r="B255" s="38" t="s">
        <v>53</v>
      </c>
      <c r="C255" s="34">
        <v>536450.800776</v>
      </c>
      <c r="D255" s="55" t="s">
        <v>75</v>
      </c>
      <c r="E255" s="55" t="s">
        <v>75</v>
      </c>
      <c r="F255" s="36">
        <v>57788.025557</v>
      </c>
      <c r="G255" s="37">
        <v>928.3078900954393</v>
      </c>
    </row>
    <row r="256" spans="1:7" s="6" customFormat="1" ht="18" customHeight="1">
      <c r="A256" s="49" t="s">
        <v>39</v>
      </c>
      <c r="B256" s="38" t="s">
        <v>54</v>
      </c>
      <c r="C256" s="34">
        <v>535619.133712</v>
      </c>
      <c r="D256" s="55" t="s">
        <v>75</v>
      </c>
      <c r="E256" s="55" t="s">
        <v>75</v>
      </c>
      <c r="F256" s="36">
        <v>63165.731702</v>
      </c>
      <c r="G256" s="37">
        <v>847.9584092192836</v>
      </c>
    </row>
    <row r="257" spans="1:7" s="6" customFormat="1" ht="3" customHeight="1" thickBot="1">
      <c r="A257" s="50"/>
      <c r="B257" s="7"/>
      <c r="C257" s="8"/>
      <c r="D257" s="9"/>
      <c r="E257" s="9"/>
      <c r="F257" s="10"/>
      <c r="G257" s="11"/>
    </row>
    <row r="258" spans="1:7" s="5" customFormat="1" ht="15" customHeight="1">
      <c r="A258" s="68" t="s">
        <v>71</v>
      </c>
      <c r="B258" s="68"/>
      <c r="C258" s="68"/>
      <c r="D258" s="68"/>
      <c r="E258" s="68"/>
      <c r="F258" s="68"/>
      <c r="G258" s="68"/>
    </row>
    <row r="259" spans="1:7" s="5" customFormat="1" ht="15" customHeight="1">
      <c r="A259" s="69" t="s">
        <v>72</v>
      </c>
      <c r="B259" s="69"/>
      <c r="C259" s="69"/>
      <c r="D259" s="69"/>
      <c r="E259" s="69"/>
      <c r="F259" s="69"/>
      <c r="G259" s="69"/>
    </row>
    <row r="260" spans="1:7" s="5" customFormat="1" ht="15" customHeight="1">
      <c r="A260" s="52" t="s">
        <v>74</v>
      </c>
      <c r="B260" s="52"/>
      <c r="C260" s="53"/>
      <c r="D260" s="53"/>
      <c r="E260" s="53"/>
      <c r="F260" s="53"/>
      <c r="G260" s="53"/>
    </row>
    <row r="261" spans="1:7" s="5" customFormat="1" ht="15" customHeight="1">
      <c r="A261" s="53" t="s">
        <v>73</v>
      </c>
      <c r="B261" s="53"/>
      <c r="C261" s="53"/>
      <c r="D261" s="53"/>
      <c r="E261" s="53"/>
      <c r="F261" s="53"/>
      <c r="G261" s="53"/>
    </row>
    <row r="262" spans="5:7" s="5" customFormat="1" ht="16.5" customHeight="1">
      <c r="E262" s="33"/>
      <c r="G262" s="39"/>
    </row>
  </sheetData>
  <sheetProtection/>
  <mergeCells count="8">
    <mergeCell ref="A5:B6"/>
    <mergeCell ref="A1:G1"/>
    <mergeCell ref="A2:G2"/>
    <mergeCell ref="A258:G258"/>
    <mergeCell ref="A259:G259"/>
    <mergeCell ref="G5:G6"/>
    <mergeCell ref="C5:E5"/>
    <mergeCell ref="F5:F6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3" r:id="rId1"/>
  <ignoredErrors>
    <ignoredError sqref="G189 D33 C59:C72" formula="1"/>
    <ignoredError sqref="B241 B2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本國銀行備抵呆帳覆蓋率</dc:title>
  <dc:subject>本國銀行備抵呆帳覆蓋率</dc:subject>
  <dc:creator>行政院金融監督管理委員會銀行局</dc:creator>
  <cp:keywords>備抵呆帳覆蓋率</cp:keywords>
  <dc:description/>
  <cp:lastModifiedBy>謝嘉晉</cp:lastModifiedBy>
  <cp:lastPrinted>2024-01-16T08:28:15Z</cp:lastPrinted>
  <dcterms:created xsi:type="dcterms:W3CDTF">2005-05-02T10:10:17Z</dcterms:created>
  <dcterms:modified xsi:type="dcterms:W3CDTF">2024-03-18T03:43:01Z</dcterms:modified>
  <cp:category>I2Z</cp:category>
  <cp:version/>
  <cp:contentType/>
  <cp:contentStatus/>
</cp:coreProperties>
</file>