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_給俐君\11.（10日前）金融指標【上網】【給長官】\4.掛網指標\11406EXCEL_ODS\11406\"/>
    </mc:Choice>
  </mc:AlternateContent>
  <xr:revisionPtr revIDLastSave="0" documentId="13_ncr:1_{DEB3CA99-F5EC-49B8-93D4-4FE02C1D0540}" xr6:coauthVersionLast="47" xr6:coauthVersionMax="47" xr10:uidLastSave="{00000000-0000-0000-0000-000000000000}"/>
  <bookViews>
    <workbookView xWindow="-120" yWindow="-120" windowWidth="29040" windowHeight="15720" tabRatio="651" xr2:uid="{03D90420-3660-4AA8-AB81-8A2D51F72C65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4" i="4" l="1"/>
  <c r="U34" i="4"/>
  <c r="X34" i="4" s="1"/>
  <c r="X33" i="4"/>
  <c r="W33" i="4"/>
  <c r="U33" i="4"/>
  <c r="Z33" i="4" s="1"/>
  <c r="U32" i="4"/>
  <c r="Z32" i="4" s="1"/>
  <c r="Z31" i="4"/>
  <c r="U31" i="4"/>
  <c r="X31" i="4" s="1"/>
  <c r="X30" i="4"/>
  <c r="W30" i="4"/>
  <c r="U30" i="4"/>
  <c r="Z30" i="4" s="1"/>
  <c r="U29" i="4"/>
  <c r="Z29" i="4" s="1"/>
  <c r="Z28" i="4"/>
  <c r="U28" i="4"/>
  <c r="X28" i="4" s="1"/>
  <c r="X27" i="4"/>
  <c r="U27" i="4"/>
  <c r="Z27" i="4" s="1"/>
  <c r="U26" i="4"/>
  <c r="Z26" i="4" s="1"/>
  <c r="Z25" i="4"/>
  <c r="U25" i="4"/>
  <c r="X25" i="4" s="1"/>
  <c r="X24" i="4"/>
  <c r="W24" i="4"/>
  <c r="U24" i="4"/>
  <c r="Z24" i="4" s="1"/>
  <c r="U23" i="4"/>
  <c r="Z23" i="4" s="1"/>
  <c r="Z22" i="4"/>
  <c r="U22" i="4"/>
  <c r="X22" i="4" s="1"/>
  <c r="X21" i="4"/>
  <c r="W21" i="4"/>
  <c r="U21" i="4"/>
  <c r="Z21" i="4" s="1"/>
  <c r="W20" i="4"/>
  <c r="U20" i="4"/>
  <c r="Z20" i="4" s="1"/>
  <c r="Z19" i="4"/>
  <c r="W19" i="4"/>
  <c r="U19" i="4"/>
  <c r="X19" i="4" s="1"/>
  <c r="X18" i="4"/>
  <c r="W18" i="4"/>
  <c r="U18" i="4"/>
  <c r="Z18" i="4" s="1"/>
  <c r="W17" i="4"/>
  <c r="U17" i="4"/>
  <c r="Z17" i="4" s="1"/>
  <c r="Z16" i="4"/>
  <c r="W16" i="4"/>
  <c r="U16" i="4"/>
  <c r="X16" i="4" s="1"/>
  <c r="X15" i="4"/>
  <c r="W15" i="4"/>
  <c r="U15" i="4"/>
  <c r="Z15" i="4" s="1"/>
  <c r="W14" i="4"/>
  <c r="U14" i="4"/>
  <c r="Z14" i="4" s="1"/>
  <c r="Z13" i="4"/>
  <c r="W13" i="4"/>
  <c r="U13" i="4"/>
  <c r="X13" i="4" s="1"/>
  <c r="X12" i="4"/>
  <c r="W12" i="4"/>
  <c r="U12" i="4"/>
  <c r="Z12" i="4" s="1"/>
  <c r="W11" i="4"/>
  <c r="U11" i="4"/>
  <c r="Z11" i="4" s="1"/>
  <c r="Z10" i="4"/>
  <c r="W10" i="4"/>
  <c r="U10" i="4"/>
  <c r="X10" i="4" s="1"/>
  <c r="X9" i="4"/>
  <c r="W9" i="4"/>
  <c r="U9" i="4"/>
  <c r="Z9" i="4" s="1"/>
  <c r="W8" i="4"/>
  <c r="U8" i="4"/>
  <c r="Z8" i="4" s="1"/>
  <c r="V27" i="4"/>
  <c r="W27" i="4" s="1"/>
  <c r="W23" i="4" l="1"/>
  <c r="W26" i="4"/>
  <c r="W29" i="4"/>
  <c r="W32" i="4"/>
  <c r="X11" i="4"/>
  <c r="X17" i="4"/>
  <c r="X20" i="4"/>
  <c r="X26" i="4"/>
  <c r="X29" i="4"/>
  <c r="X32" i="4"/>
  <c r="X8" i="4"/>
  <c r="X14" i="4"/>
  <c r="X23" i="4"/>
  <c r="W22" i="4"/>
  <c r="W25" i="4"/>
  <c r="W28" i="4"/>
  <c r="W31" i="4"/>
  <c r="W34" i="4"/>
</calcChain>
</file>

<file path=xl/sharedStrings.xml><?xml version="1.0" encoding="utf-8"?>
<sst xmlns="http://schemas.openxmlformats.org/spreadsheetml/2006/main" count="268" uniqueCount="161">
  <si>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</si>
  <si>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</si>
  <si>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</si>
  <si>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</si>
  <si>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</si>
  <si>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</si>
  <si>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</si>
  <si>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</si>
  <si>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</si>
  <si>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</si>
  <si>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</si>
  <si>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</si>
  <si>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</si>
  <si>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6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</si>
  <si>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</si>
  <si>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</si>
  <si>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</si>
  <si>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</si>
  <si>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Ｍ２</t>
    <phoneticPr fontId="2" type="noConversion"/>
  </si>
  <si>
    <t>（億美元）</t>
    <phoneticPr fontId="6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</si>
  <si>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</si>
  <si>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</si>
  <si>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</si>
  <si>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</si>
  <si>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</si>
  <si>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</si>
  <si>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</si>
  <si>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</si>
  <si>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</si>
  <si>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</si>
  <si>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</si>
  <si>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</si>
  <si>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</si>
  <si>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</si>
  <si>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</si>
  <si>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</si>
  <si>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</si>
  <si>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</si>
  <si>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</si>
  <si>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</si>
  <si>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</si>
  <si>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</si>
  <si>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</si>
  <si>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</si>
  <si>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</si>
  <si>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</si>
  <si>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</si>
  <si>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</si>
  <si>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</si>
  <si>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</si>
  <si>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</si>
  <si>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</si>
  <si>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</si>
  <si>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</si>
  <si>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</si>
  <si>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</si>
  <si>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</si>
  <si>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</si>
  <si>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</si>
  <si>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</si>
  <si>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</si>
  <si>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</si>
  <si>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</si>
  <si>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</si>
  <si>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</si>
  <si>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</si>
  <si>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</si>
  <si>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</si>
  <si>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</si>
  <si>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</si>
  <si>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</si>
  <si>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</si>
  <si>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</si>
  <si>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</si>
  <si>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</si>
  <si>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</si>
  <si>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</si>
  <si>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</si>
  <si>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</si>
  <si>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</si>
  <si>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</si>
  <si>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</si>
  <si>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</si>
  <si>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</si>
  <si>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</si>
  <si>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</si>
  <si>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(110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</si>
  <si>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(2021=100)</t>
    <phoneticPr fontId="2" type="noConversion"/>
  </si>
  <si>
    <r>
      <t xml:space="preserve">證券期貨及
金融輔助業
</t>
    </r>
    <r>
      <rPr>
        <b/>
        <sz val="6"/>
        <rFont val="Arial Narrow"/>
        <family val="2"/>
      </rPr>
      <t>Security,Commodity
Contracts,and Act-ivities Auxiliary to Financial Service
Activities</t>
    </r>
    <phoneticPr fontId="2" type="noConversion"/>
  </si>
  <si>
    <t>World 
Market Price</t>
    <phoneticPr fontId="2" type="noConversion"/>
  </si>
  <si>
    <r>
      <t>金</t>
    </r>
    <r>
      <rPr>
        <b/>
        <sz val="10.5"/>
        <rFont val="Arial Narrow"/>
        <family val="2"/>
      </rPr>
      <t xml:space="preserve">        </t>
    </r>
    <r>
      <rPr>
        <b/>
        <sz val="10.5"/>
        <rFont val="新細明體"/>
        <family val="1"/>
        <charset val="136"/>
      </rPr>
      <t xml:space="preserve">融
服務業
</t>
    </r>
    <r>
      <rPr>
        <b/>
        <sz val="10.5"/>
        <rFont val="Arial Narrow"/>
        <family val="2"/>
      </rPr>
      <t>Financial 
Service
Activities</t>
    </r>
    <phoneticPr fontId="2" type="noConversion"/>
  </si>
  <si>
    <r>
      <t xml:space="preserve">保險業
</t>
    </r>
    <r>
      <rPr>
        <b/>
        <sz val="10.5"/>
        <rFont val="Arial Narrow"/>
        <family val="2"/>
      </rPr>
      <t xml:space="preserve">Insurance 
</t>
    </r>
    <phoneticPr fontId="2" type="noConversion"/>
  </si>
  <si>
    <t xml:space="preserve">            </t>
    <phoneticPr fontId="2" type="noConversion"/>
  </si>
  <si>
    <t>　　　</t>
    <phoneticPr fontId="2" type="noConversion"/>
  </si>
  <si>
    <t>Source:Directorate-General Budget, Accountings and Statistics, Ministry of Economic Affairs.</t>
    <phoneticPr fontId="2" type="noConversion"/>
  </si>
  <si>
    <t xml:space="preserve">              布中業資料。</t>
    <phoneticPr fontId="2" type="noConversion"/>
  </si>
  <si>
    <t xml:space="preserve">              </t>
    <phoneticPr fontId="2" type="noConversion"/>
  </si>
  <si>
    <r>
      <rPr>
        <b/>
        <sz val="11"/>
        <rFont val="新細明體"/>
        <family val="1"/>
        <charset val="136"/>
      </rPr>
      <t>Ｍ１Ｂ</t>
    </r>
    <phoneticPr fontId="2" type="noConversion"/>
  </si>
  <si>
    <r>
      <rPr>
        <b/>
        <sz val="11"/>
        <rFont val="新細明體"/>
        <family val="1"/>
        <charset val="136"/>
      </rPr>
      <t>（％）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</si>
  <si>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Unemployment
Rate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</si>
  <si>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 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</si>
  <si>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Bank of Taiwan.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</si>
  <si>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Taiwan Stock Exchange Corporation.</t>
    </r>
    <phoneticPr fontId="2" type="noConversion"/>
  </si>
  <si>
    <r>
      <t>備註：</t>
    </r>
    <r>
      <rPr>
        <sz val="11.5"/>
        <rFont val="Arial Narrow"/>
        <family val="2"/>
      </rPr>
      <t>a</t>
    </r>
    <r>
      <rPr>
        <sz val="11.5"/>
        <rFont val="新細明體"/>
        <family val="1"/>
        <charset val="136"/>
      </rPr>
      <t xml:space="preserve"> 為概估統計數；</t>
    </r>
    <r>
      <rPr>
        <sz val="11.5"/>
        <rFont val="Arial Narrow"/>
        <family val="2"/>
      </rPr>
      <t>p</t>
    </r>
    <r>
      <rPr>
        <sz val="11.5"/>
        <rFont val="新細明體"/>
        <family val="1"/>
        <charset val="136"/>
      </rPr>
      <t xml:space="preserve"> 為初步統計數；</t>
    </r>
    <r>
      <rPr>
        <sz val="11.5"/>
        <rFont val="Arial Narrow"/>
        <family val="2"/>
      </rPr>
      <t>r</t>
    </r>
    <r>
      <rPr>
        <sz val="11.5"/>
        <rFont val="新細明體"/>
        <family val="1"/>
        <charset val="136"/>
      </rPr>
      <t xml:space="preserve"> 為修正數；</t>
    </r>
    <r>
      <rPr>
        <sz val="11.5"/>
        <rFont val="Arial Narrow"/>
        <family val="2"/>
      </rPr>
      <t>f</t>
    </r>
    <r>
      <rPr>
        <sz val="11.5"/>
        <rFont val="新細明體"/>
        <family val="1"/>
        <charset val="136"/>
      </rPr>
      <t xml:space="preserve"> 為預測數。</t>
    </r>
    <phoneticPr fontId="2" type="noConversion"/>
  </si>
  <si>
    <r>
      <t>說明：</t>
    </r>
    <r>
      <rPr>
        <sz val="11.5"/>
        <rFont val="Arial Narrow"/>
        <family val="2"/>
      </rPr>
      <t>1.</t>
    </r>
    <r>
      <rPr>
        <sz val="11.5"/>
        <rFont val="新細明體"/>
        <family val="1"/>
        <charset val="136"/>
      </rPr>
      <t>自</t>
    </r>
    <r>
      <rPr>
        <sz val="11.5"/>
        <rFont val="Arial Narrow"/>
        <family val="2"/>
      </rPr>
      <t>98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月起，國民所得統計發布方式及內容修正，按季僅發</t>
    </r>
    <r>
      <rPr>
        <sz val="11.5"/>
        <rFont val="新細明體"/>
        <family val="1"/>
        <charset val="136"/>
      </rPr>
      <t>布大業，按年才發</t>
    </r>
    <phoneticPr fontId="2" type="noConversion"/>
  </si>
  <si>
    <r>
      <t xml:space="preserve">           </t>
    </r>
    <r>
      <rPr>
        <sz val="11.5"/>
        <rFont val="Arial Narrow"/>
        <family val="2"/>
      </rPr>
      <t xml:space="preserve"> 2.</t>
    </r>
    <r>
      <rPr>
        <sz val="11.5"/>
        <rFont val="新細明體"/>
        <family val="1"/>
        <charset val="136"/>
      </rPr>
      <t>「產業結構 ( 按各產業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比重 )」用以計算分配比之分母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項不含統計差異。</t>
    </r>
    <phoneticPr fontId="2" type="noConversion"/>
  </si>
  <si>
    <r>
      <t>說明：自</t>
    </r>
    <r>
      <rPr>
        <sz val="11.5"/>
        <rFont val="Arial Narrow"/>
        <family val="2"/>
      </rPr>
      <t>105</t>
    </r>
    <r>
      <rPr>
        <sz val="11.5"/>
        <rFont val="新細明體"/>
        <family val="1"/>
        <charset val="136"/>
      </rPr>
      <t>年起貨品進出口統計採一般貿易制度，即以「經濟領域」為</t>
    </r>
    <r>
      <rPr>
        <sz val="11.5"/>
        <rFont val="新細明體"/>
        <family val="1"/>
        <charset val="136"/>
      </rPr>
      <t>「統計領域」，當</t>
    </r>
    <phoneticPr fontId="2" type="noConversion"/>
  </si>
  <si>
    <r>
      <t>　　　貨品進出一國經濟領域時即列入統計；並回溯推估資料至</t>
    </r>
    <r>
      <rPr>
        <sz val="11.5"/>
        <rFont val="Arial Narrow"/>
        <family val="2"/>
      </rPr>
      <t>90</t>
    </r>
    <r>
      <rPr>
        <sz val="11.5"/>
        <rFont val="新細明體"/>
        <family val="1"/>
        <charset val="136"/>
      </rPr>
      <t>年。</t>
    </r>
    <phoneticPr fontId="2" type="noConversion"/>
  </si>
  <si>
    <r>
      <t>　　　</t>
    </r>
    <r>
      <rPr>
        <sz val="11.5"/>
        <rFont val="新細明體"/>
        <family val="1"/>
        <charset val="136"/>
      </rPr>
      <t>物價指數。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</si>
  <si>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(Cont.2) 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</si>
  <si>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(Cont.1) </t>
    </r>
    <phoneticPr fontId="2" type="noConversion"/>
  </si>
  <si>
    <r>
      <t xml:space="preserve">    -</t>
    </r>
    <r>
      <rPr>
        <sz val="12"/>
        <rFont val="微軟正黑體"/>
        <family val="2"/>
        <charset val="136"/>
      </rPr>
      <t>Ⅰ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</si>
  <si>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Ⅱ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</si>
  <si>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Ⅲ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</si>
  <si>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Ⅳ</t>
    </r>
    <r>
      <rPr>
        <sz val="14"/>
        <rFont val="Arial Narrow"/>
        <family val="2"/>
      </rPr>
      <t>-</t>
    </r>
    <phoneticPr fontId="2" type="noConversion"/>
  </si>
  <si>
    <r>
      <t xml:space="preserve">       -</t>
    </r>
    <r>
      <rPr>
        <sz val="12"/>
        <rFont val="微軟正黑體"/>
        <family val="2"/>
        <charset val="136"/>
      </rPr>
      <t>Ⅴ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</si>
  <si>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Ⅵ</t>
    </r>
    <r>
      <rPr>
        <sz val="14"/>
        <rFont val="Arial Narrow"/>
        <family val="2"/>
      </rPr>
      <t>-</t>
    </r>
    <phoneticPr fontId="2" type="noConversion"/>
  </si>
  <si>
    <r>
      <t>說明：行政院主計總處於</t>
    </r>
    <r>
      <rPr>
        <sz val="11.5"/>
        <rFont val="Arial Narrow"/>
        <family val="2"/>
      </rPr>
      <t>110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月(資料時間)創編生產者物價指數，並自</t>
    </r>
    <r>
      <rPr>
        <sz val="11.5"/>
        <rFont val="Arial Narrow"/>
        <family val="2"/>
      </rPr>
      <t>112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月停編躉售</t>
    </r>
    <phoneticPr fontId="2" type="noConversion"/>
  </si>
  <si>
    <t xml:space="preserve">           銀行國際金市分析週報之國際現貨黃金價格之最後報價。</t>
    <phoneticPr fontId="2" type="noConversion"/>
  </si>
  <si>
    <r>
      <t>說明：國際現貨黃金價格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10</t>
    </r>
    <r>
      <rPr>
        <sz val="11.5"/>
        <rFont val="新細明體"/>
        <family val="1"/>
        <charset val="136"/>
      </rPr>
      <t>月(含)以前為倫敦黃金市場最後報價，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月以後依臺灣</t>
    </r>
    <phoneticPr fontId="2" type="noConversion"/>
  </si>
  <si>
    <t>101年</t>
    <phoneticPr fontId="2" type="noConversion"/>
  </si>
  <si>
    <t>102年</t>
    <phoneticPr fontId="2" type="noConversion"/>
  </si>
  <si>
    <t>103年</t>
    <phoneticPr fontId="2" type="noConversion"/>
  </si>
  <si>
    <t>104年</t>
    <phoneticPr fontId="2" type="noConversion"/>
  </si>
  <si>
    <t>105年</t>
    <phoneticPr fontId="2" type="noConversion"/>
  </si>
  <si>
    <t>106年</t>
    <phoneticPr fontId="2" type="noConversion"/>
  </si>
  <si>
    <t>107年</t>
    <phoneticPr fontId="2" type="noConversion"/>
  </si>
  <si>
    <t>108年</t>
    <phoneticPr fontId="2" type="noConversion"/>
  </si>
  <si>
    <t>109年</t>
    <phoneticPr fontId="2" type="noConversion"/>
  </si>
  <si>
    <t>110年</t>
    <phoneticPr fontId="2" type="noConversion"/>
  </si>
  <si>
    <t>111年</t>
    <phoneticPr fontId="2" type="noConversion"/>
  </si>
  <si>
    <t>112年</t>
    <phoneticPr fontId="2" type="noConversion"/>
  </si>
  <si>
    <t>113年</t>
    <phoneticPr fontId="2" type="noConversion"/>
  </si>
  <si>
    <t>　　  7月</t>
    <phoneticPr fontId="2" type="noConversion"/>
  </si>
  <si>
    <t>　　  8月</t>
    <phoneticPr fontId="2" type="noConversion"/>
  </si>
  <si>
    <t>　　  9月</t>
    <phoneticPr fontId="2" type="noConversion"/>
  </si>
  <si>
    <t>　　 10月</t>
    <phoneticPr fontId="2" type="noConversion"/>
  </si>
  <si>
    <t>　　 11月</t>
    <phoneticPr fontId="2" type="noConversion"/>
  </si>
  <si>
    <t>　　 12月</t>
    <phoneticPr fontId="2" type="noConversion"/>
  </si>
  <si>
    <t>114年</t>
    <phoneticPr fontId="2" type="noConversion"/>
  </si>
  <si>
    <t>　　  1月</t>
    <phoneticPr fontId="2" type="noConversion"/>
  </si>
  <si>
    <t>　　  2月</t>
    <phoneticPr fontId="2" type="noConversion"/>
  </si>
  <si>
    <t>　　  3月</t>
    <phoneticPr fontId="2" type="noConversion"/>
  </si>
  <si>
    <t>　　  4月</t>
    <phoneticPr fontId="2" type="noConversion"/>
  </si>
  <si>
    <t>　　  5月</t>
    <phoneticPr fontId="2" type="noConversion"/>
  </si>
  <si>
    <t>　　  6月</t>
    <phoneticPr fontId="2" type="noConversion"/>
  </si>
  <si>
    <t xml:space="preserve">         July</t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</si>
  <si>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</si>
  <si>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</si>
  <si>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</si>
  <si>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</si>
  <si>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</si>
  <si>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        Jan.</t>
  </si>
  <si>
    <t xml:space="preserve">         Feb.</t>
  </si>
  <si>
    <t xml:space="preserve">         Mar.</t>
  </si>
  <si>
    <t xml:space="preserve">         Apr.</t>
  </si>
  <si>
    <t xml:space="preserve">         May</t>
  </si>
  <si>
    <t xml:space="preserve">         June</t>
  </si>
  <si>
    <t>...</t>
  </si>
  <si>
    <t>...</t>
    <phoneticPr fontId="2" type="noConversion"/>
  </si>
  <si>
    <t>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</si>
</sst>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76" formatCode="#\ ##0.00"/>
    <numFmt numFmtId="177" formatCode="#\ ##0.0"/>
    <numFmt numFmtId="178" formatCode="_-* #,##0.0000_-;\-* #,##0.0000_-;_-* &quot;-&quot;????_-;_-@_-"/>
    <numFmt numFmtId="179" formatCode="#\ ##0.000"/>
    <numFmt numFmtId="180" formatCode="#\ ##0"/>
    <numFmt numFmtId="181" formatCode="0.0_);[Red]\(0.0\)"/>
    <numFmt numFmtId="182" formatCode="0.00_ "/>
    <numFmt numFmtId="183" formatCode="0.000"/>
    <numFmt numFmtId="184" formatCode="#,##0_ "/>
    <numFmt numFmtId="185" formatCode="\+#,##0.00\ ;[Red]\-#,##0.00\ "/>
    <numFmt numFmtId="186" formatCode="###\ ##0.00;\-###\ ##0.00;&quot;－&quot;"/>
    <numFmt numFmtId="187" formatCode="###\ ##0"/>
    <numFmt numFmtId="188" formatCode="########0.00"/>
    <numFmt numFmtId="189" formatCode="#\ ###\ ###\ ##0.00"/>
    <numFmt numFmtId="190" formatCode="###\ ###\ ##0.00;\-###\ ###\ ##0.00;&quot;－&quot;"/>
    <numFmt numFmtId="191" formatCode="##\ ##0.0"/>
    <numFmt numFmtId="192" formatCode="###\ ###\ ##0.0"/>
    <numFmt numFmtId="193" formatCode="#\ ###\ ###\ ##0.0"/>
    <numFmt numFmtId="194" formatCode="#\ ###\ ###\ ##0;\-#\ ###\ ###\ ##0;&quot;－&quot;"/>
    <numFmt numFmtId="195" formatCode="#\ ###\ ##0.00;\-#\ ###\ ##0.00;&quot;－&quot;"/>
    <numFmt numFmtId="196" formatCode="#\ ##0.00;\-#\ ##0.00;&quot;－&quot;"/>
    <numFmt numFmtId="197" formatCode="#\ ##0.000;\-#\ ##0.000;&quot;－&quot;"/>
    <numFmt numFmtId="198" formatCode="####0.00"/>
    <numFmt numFmtId="199" formatCode="#\ ###\ ###\ ##0"/>
    <numFmt numFmtId="200" formatCode="#\ ###\ ##0.00"/>
    <numFmt numFmtId="201" formatCode="#\ ###\ ###\ ##0.00;\-#\ ###\ ###\ ##0.00;&quot;－&quot;"/>
    <numFmt numFmtId="202" formatCode="###\ ###\ ##0.00"/>
    <numFmt numFmtId="203" formatCode="##\ ##0.0;\-##\ ##0.0;&quot;－&quot;"/>
    <numFmt numFmtId="204" formatCode="########0.00;\-########0.00;&quot;－&quot;"/>
  </numFmts>
  <fonts count="4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b/>
      <sz val="6"/>
      <name val="Arial Narrow"/>
      <family val="2"/>
    </font>
    <font>
      <sz val="9.25"/>
      <name val="新細明體"/>
      <family val="1"/>
      <charset val="136"/>
    </font>
    <font>
      <b/>
      <sz val="10.5"/>
      <name val="新細明體"/>
      <family val="1"/>
      <charset val="136"/>
    </font>
    <font>
      <b/>
      <sz val="10.5"/>
      <name val="Arial Narrow"/>
      <family val="2"/>
    </font>
    <font>
      <sz val="11.5"/>
      <name val="新細明體"/>
      <family val="1"/>
      <charset val="136"/>
    </font>
    <font>
      <sz val="11.5"/>
      <name val="Arial Narrow"/>
      <family val="2"/>
    </font>
    <font>
      <b/>
      <sz val="12"/>
      <name val="新細明體"/>
      <family val="1"/>
      <charset val="136"/>
    </font>
    <font>
      <sz val="12"/>
      <name val="微軟正黑體"/>
      <family val="2"/>
      <charset val="136"/>
    </font>
    <font>
      <sz val="12"/>
      <name val="新細明體"/>
      <family val="1"/>
      <charset val="136"/>
      <scheme val="major"/>
    </font>
    <font>
      <sz val="11.5"/>
      <name val="新細明體"/>
      <family val="1"/>
      <charset val="136"/>
      <scheme val="major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0" fillId="0" borderId="1"/>
  </cellStyleXfs>
  <cellXfs count="307">
    <xf numFmtId="0" fontId="0" fillId="0" borderId="0" xfId="0"/>
    <xf numFmtId="0" fontId="5" fillId="0" borderId="2" xfId="0" applyFont="1" applyBorder="1" applyAlignment="1">
      <alignment horizontal="distributed" vertical="center"/>
    </xf>
    <xf numFmtId="0" fontId="11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6" fillId="0" borderId="0" xfId="0" applyFont="1"/>
    <xf numFmtId="176" fontId="15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76" fontId="16" fillId="0" borderId="0" xfId="0" applyNumberFormat="1" applyFont="1" applyAlignment="1">
      <alignment horizontal="right"/>
    </xf>
    <xf numFmtId="177" fontId="16" fillId="0" borderId="0" xfId="0" applyNumberFormat="1" applyFont="1"/>
    <xf numFmtId="176" fontId="16" fillId="0" borderId="0" xfId="0" applyNumberFormat="1" applyFont="1"/>
    <xf numFmtId="0" fontId="17" fillId="0" borderId="0" xfId="0" applyFont="1"/>
    <xf numFmtId="0" fontId="18" fillId="0" borderId="0" xfId="1" applyFont="1" applyBorder="1" applyAlignment="1">
      <alignment horizontal="left" vertical="center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Continuous" vertical="center"/>
    </xf>
    <xf numFmtId="0" fontId="18" fillId="0" borderId="0" xfId="1" applyFont="1" applyBorder="1" applyAlignment="1">
      <alignment vertical="center"/>
    </xf>
    <xf numFmtId="176" fontId="18" fillId="0" borderId="0" xfId="1" applyNumberFormat="1" applyFont="1" applyBorder="1" applyAlignment="1">
      <alignment horizontal="centerContinuous" vertical="center"/>
    </xf>
    <xf numFmtId="176" fontId="17" fillId="0" borderId="0" xfId="0" applyNumberFormat="1" applyFont="1"/>
    <xf numFmtId="177" fontId="18" fillId="0" borderId="0" xfId="1" applyNumberFormat="1" applyFont="1" applyBorder="1" applyAlignment="1">
      <alignment horizontal="centerContinuous" vertical="center"/>
    </xf>
    <xf numFmtId="0" fontId="18" fillId="0" borderId="3" xfId="1" applyFont="1" applyBorder="1" applyAlignment="1">
      <alignment horizontal="left" vertical="center"/>
    </xf>
    <xf numFmtId="0" fontId="18" fillId="0" borderId="3" xfId="1" applyFont="1" applyBorder="1" applyAlignment="1">
      <alignment horizontal="center" vertical="center"/>
    </xf>
    <xf numFmtId="0" fontId="18" fillId="0" borderId="3" xfId="1" applyFont="1" applyBorder="1" applyAlignment="1">
      <alignment horizontal="centerContinuous" vertical="center"/>
    </xf>
    <xf numFmtId="0" fontId="18" fillId="0" borderId="3" xfId="1" applyFont="1" applyBorder="1" applyAlignment="1">
      <alignment vertical="center"/>
    </xf>
    <xf numFmtId="176" fontId="18" fillId="0" borderId="3" xfId="1" applyNumberFormat="1" applyFont="1" applyBorder="1" applyAlignment="1">
      <alignment horizontal="centerContinuous" vertical="center"/>
    </xf>
    <xf numFmtId="0" fontId="15" fillId="0" borderId="3" xfId="1" applyFont="1" applyBorder="1" applyAlignment="1">
      <alignment horizontal="center" vertical="center"/>
    </xf>
    <xf numFmtId="177" fontId="15" fillId="0" borderId="3" xfId="1" applyNumberFormat="1" applyFont="1" applyBorder="1" applyAlignment="1">
      <alignment horizontal="centerContinuous" vertical="center"/>
    </xf>
    <xf numFmtId="177" fontId="15" fillId="0" borderId="0" xfId="1" applyNumberFormat="1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Continuous" vertical="center"/>
    </xf>
    <xf numFmtId="0" fontId="16" fillId="0" borderId="0" xfId="0" applyFont="1" applyAlignment="1">
      <alignment horizontal="center" vertical="center" wrapText="1"/>
    </xf>
    <xf numFmtId="176" fontId="15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76" fontId="15" fillId="0" borderId="4" xfId="1" applyNumberFormat="1" applyFont="1" applyBorder="1" applyAlignment="1">
      <alignment horizontal="center" vertical="center"/>
    </xf>
    <xf numFmtId="176" fontId="15" fillId="0" borderId="0" xfId="1" applyNumberFormat="1" applyFont="1" applyBorder="1" applyAlignment="1">
      <alignment horizontal="center" vertical="center"/>
    </xf>
    <xf numFmtId="176" fontId="15" fillId="0" borderId="1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9" fillId="0" borderId="0" xfId="1" applyFont="1" applyBorder="1" applyAlignment="1">
      <alignment horizontal="centerContinuous" vertical="center"/>
    </xf>
    <xf numFmtId="176" fontId="20" fillId="0" borderId="5" xfId="1" applyNumberFormat="1" applyFont="1" applyBorder="1" applyAlignment="1">
      <alignment horizontal="center" vertical="center"/>
    </xf>
    <xf numFmtId="177" fontId="15" fillId="0" borderId="0" xfId="1" applyNumberFormat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176" fontId="16" fillId="0" borderId="0" xfId="0" applyNumberFormat="1" applyFont="1" applyAlignment="1">
      <alignment horizontal="right" vertical="center"/>
    </xf>
    <xf numFmtId="176" fontId="16" fillId="0" borderId="4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Continuous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Continuous" vertical="center"/>
    </xf>
    <xf numFmtId="49" fontId="16" fillId="0" borderId="0" xfId="0" applyNumberFormat="1" applyFont="1"/>
    <xf numFmtId="0" fontId="19" fillId="0" borderId="0" xfId="2" applyFont="1" applyBorder="1" applyAlignment="1">
      <alignment vertical="center"/>
    </xf>
    <xf numFmtId="177" fontId="16" fillId="0" borderId="0" xfId="0" applyNumberFormat="1" applyFont="1" applyAlignment="1">
      <alignment vertical="center"/>
    </xf>
    <xf numFmtId="178" fontId="19" fillId="0" borderId="0" xfId="2" applyNumberFormat="1" applyFont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176" fontId="1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49" fontId="26" fillId="0" borderId="0" xfId="0" applyNumberFormat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177" fontId="26" fillId="0" borderId="0" xfId="0" applyNumberFormat="1" applyFont="1" applyAlignment="1">
      <alignment horizontal="center" vertical="center"/>
    </xf>
    <xf numFmtId="0" fontId="23" fillId="0" borderId="0" xfId="0" applyFont="1"/>
    <xf numFmtId="182" fontId="16" fillId="0" borderId="0" xfId="0" applyNumberFormat="1" applyFont="1"/>
    <xf numFmtId="184" fontId="27" fillId="0" borderId="0" xfId="0" applyNumberFormat="1" applyFont="1"/>
    <xf numFmtId="183" fontId="27" fillId="0" borderId="0" xfId="0" applyNumberFormat="1" applyFont="1"/>
    <xf numFmtId="0" fontId="22" fillId="0" borderId="0" xfId="0" applyFont="1"/>
    <xf numFmtId="176" fontId="20" fillId="0" borderId="0" xfId="0" applyNumberFormat="1" applyFont="1" applyAlignment="1">
      <alignment horizontal="left" vertical="center"/>
    </xf>
    <xf numFmtId="0" fontId="20" fillId="0" borderId="0" xfId="1" applyFont="1" applyBorder="1" applyAlignment="1">
      <alignment horizontal="left" vertical="center" shrinkToFit="1"/>
    </xf>
    <xf numFmtId="0" fontId="19" fillId="0" borderId="2" xfId="0" applyFont="1" applyBorder="1" applyAlignment="1">
      <alignment horizontal="distributed" vertical="center"/>
    </xf>
    <xf numFmtId="0" fontId="2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5" fontId="12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180" fontId="19" fillId="0" borderId="0" xfId="2" applyNumberFormat="1" applyFont="1" applyBorder="1" applyAlignment="1">
      <alignment horizontal="right" vertical="center"/>
    </xf>
    <xf numFmtId="176" fontId="19" fillId="0" borderId="0" xfId="2" applyNumberFormat="1" applyFont="1" applyBorder="1" applyAlignment="1">
      <alignment vertical="center"/>
    </xf>
    <xf numFmtId="176" fontId="19" fillId="0" borderId="0" xfId="2" applyNumberFormat="1" applyFont="1" applyBorder="1" applyAlignment="1">
      <alignment horizontal="right" vertical="center"/>
    </xf>
    <xf numFmtId="176" fontId="19" fillId="0" borderId="4" xfId="2" applyNumberFormat="1" applyFont="1" applyBorder="1" applyAlignment="1">
      <alignment horizontal="right" vertical="center"/>
    </xf>
    <xf numFmtId="177" fontId="19" fillId="0" borderId="5" xfId="2" applyNumberFormat="1" applyFont="1" applyBorder="1" applyAlignment="1">
      <alignment vertical="center"/>
    </xf>
    <xf numFmtId="181" fontId="19" fillId="0" borderId="4" xfId="2" applyNumberFormat="1" applyFont="1" applyBorder="1" applyAlignment="1">
      <alignment vertical="center"/>
    </xf>
    <xf numFmtId="0" fontId="5" fillId="0" borderId="6" xfId="0" applyFont="1" applyBorder="1" applyAlignment="1">
      <alignment horizontal="distributed" vertical="center" wrapText="1"/>
    </xf>
    <xf numFmtId="0" fontId="5" fillId="0" borderId="7" xfId="1" applyFont="1" applyBorder="1" applyAlignment="1">
      <alignment horizontal="distributed" vertical="center" wrapText="1" justifyLastLine="1"/>
    </xf>
    <xf numFmtId="0" fontId="5" fillId="0" borderId="8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distributed" vertical="center" wrapText="1"/>
    </xf>
    <xf numFmtId="0" fontId="19" fillId="0" borderId="9" xfId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176" fontId="5" fillId="0" borderId="16" xfId="1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Continuous" vertical="center"/>
    </xf>
    <xf numFmtId="0" fontId="19" fillId="0" borderId="13" xfId="0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distributed" vertical="center"/>
    </xf>
    <xf numFmtId="176" fontId="19" fillId="0" borderId="13" xfId="1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77" fontId="5" fillId="0" borderId="12" xfId="1" applyNumberFormat="1" applyFont="1" applyBorder="1" applyAlignment="1">
      <alignment horizontal="center" vertical="center" wrapText="1"/>
    </xf>
    <xf numFmtId="177" fontId="19" fillId="0" borderId="15" xfId="1" applyNumberFormat="1" applyFont="1" applyBorder="1" applyAlignment="1">
      <alignment horizontal="center" vertical="center" wrapText="1"/>
    </xf>
    <xf numFmtId="176" fontId="5" fillId="0" borderId="16" xfId="1" applyNumberFormat="1" applyFont="1" applyBorder="1" applyAlignment="1">
      <alignment horizontal="distributed" vertical="center" justifyLastLine="1"/>
    </xf>
    <xf numFmtId="176" fontId="5" fillId="0" borderId="1" xfId="1" applyNumberFormat="1" applyFont="1" applyBorder="1" applyAlignment="1">
      <alignment horizontal="distributed" vertical="center" justifyLastLine="1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9" fillId="0" borderId="15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8" fillId="0" borderId="0" xfId="1" applyFont="1" applyBorder="1" applyAlignment="1">
      <alignment horizontal="left" vertical="center"/>
    </xf>
    <xf numFmtId="0" fontId="19" fillId="0" borderId="13" xfId="0" applyFont="1" applyBorder="1" applyAlignment="1">
      <alignment horizontal="center" vertical="center"/>
    </xf>
    <xf numFmtId="0" fontId="16" fillId="0" borderId="19" xfId="2" applyFont="1" applyBorder="1" applyAlignment="1">
      <alignment vertical="center"/>
    </xf>
    <xf numFmtId="176" fontId="16" fillId="0" borderId="1" xfId="2" applyNumberFormat="1" applyFont="1" applyAlignment="1">
      <alignment horizontal="right" vertical="center"/>
    </xf>
    <xf numFmtId="176" fontId="16" fillId="0" borderId="0" xfId="2" applyNumberFormat="1" applyFont="1" applyBorder="1" applyAlignment="1">
      <alignment horizontal="right" vertical="center"/>
    </xf>
    <xf numFmtId="179" fontId="16" fillId="0" borderId="11" xfId="2" applyNumberFormat="1" applyFont="1" applyBorder="1" applyAlignment="1">
      <alignment horizontal="right" vertical="center"/>
    </xf>
    <xf numFmtId="176" fontId="16" fillId="0" borderId="10" xfId="2" applyNumberFormat="1" applyFont="1" applyBorder="1" applyAlignment="1">
      <alignment horizontal="right" vertical="center"/>
    </xf>
    <xf numFmtId="179" fontId="16" fillId="0" borderId="5" xfId="2" applyNumberFormat="1" applyFont="1" applyBorder="1" applyAlignment="1">
      <alignment horizontal="right" vertical="center"/>
    </xf>
    <xf numFmtId="176" fontId="16" fillId="0" borderId="17" xfId="2" applyNumberFormat="1" applyFont="1" applyBorder="1" applyAlignment="1">
      <alignment horizontal="right" vertical="center"/>
    </xf>
    <xf numFmtId="179" fontId="16" fillId="0" borderId="17" xfId="2" applyNumberFormat="1" applyFont="1" applyBorder="1" applyAlignment="1">
      <alignment horizontal="right" vertical="center"/>
    </xf>
    <xf numFmtId="187" fontId="16" fillId="0" borderId="17" xfId="2" applyNumberFormat="1" applyFont="1" applyBorder="1" applyAlignment="1">
      <alignment horizontal="right" vertical="center"/>
    </xf>
    <xf numFmtId="0" fontId="16" fillId="0" borderId="10" xfId="2" applyFont="1" applyBorder="1" applyAlignment="1">
      <alignment horizontal="left" vertical="center"/>
    </xf>
    <xf numFmtId="0" fontId="31" fillId="0" borderId="0" xfId="2" applyFont="1" applyBorder="1" applyAlignment="1">
      <alignment horizontal="center" vertical="center"/>
    </xf>
    <xf numFmtId="186" fontId="16" fillId="0" borderId="1" xfId="2" applyNumberFormat="1" applyFont="1" applyAlignment="1">
      <alignment horizontal="right" vertical="center"/>
    </xf>
    <xf numFmtId="189" fontId="16" fillId="0" borderId="4" xfId="2" applyNumberFormat="1" applyFont="1" applyBorder="1" applyAlignment="1">
      <alignment horizontal="right" vertical="center"/>
    </xf>
    <xf numFmtId="190" fontId="16" fillId="0" borderId="17" xfId="2" applyNumberFormat="1" applyFont="1" applyBorder="1" applyAlignment="1">
      <alignment horizontal="right" vertical="center"/>
    </xf>
    <xf numFmtId="191" fontId="16" fillId="0" borderId="11" xfId="2" applyNumberFormat="1" applyFont="1" applyBorder="1" applyAlignment="1">
      <alignment horizontal="right" vertical="center"/>
    </xf>
    <xf numFmtId="188" fontId="16" fillId="0" borderId="17" xfId="2" applyNumberFormat="1" applyFont="1" applyBorder="1" applyAlignment="1">
      <alignment horizontal="right" vertical="center"/>
    </xf>
    <xf numFmtId="192" fontId="16" fillId="0" borderId="1" xfId="2" applyNumberFormat="1" applyFont="1" applyAlignment="1">
      <alignment horizontal="right" vertical="center"/>
    </xf>
    <xf numFmtId="193" fontId="16" fillId="0" borderId="4" xfId="2" applyNumberFormat="1" applyFont="1" applyBorder="1" applyAlignment="1">
      <alignment horizontal="right" vertical="center"/>
    </xf>
    <xf numFmtId="188" fontId="16" fillId="0" borderId="1" xfId="2" applyNumberFormat="1" applyFont="1" applyAlignment="1">
      <alignment horizontal="right" vertical="center"/>
    </xf>
    <xf numFmtId="188" fontId="16" fillId="0" borderId="0" xfId="2" applyNumberFormat="1" applyFont="1" applyBorder="1" applyAlignment="1">
      <alignment horizontal="right" vertical="center"/>
    </xf>
    <xf numFmtId="188" fontId="16" fillId="0" borderId="19" xfId="2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left" vertical="center"/>
    </xf>
    <xf numFmtId="0" fontId="35" fillId="0" borderId="0" xfId="1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/>
    </xf>
    <xf numFmtId="176" fontId="39" fillId="0" borderId="0" xfId="0" applyNumberFormat="1" applyFont="1" applyAlignment="1">
      <alignment horizontal="left" vertical="center"/>
    </xf>
    <xf numFmtId="0" fontId="39" fillId="0" borderId="0" xfId="1" applyFont="1" applyBorder="1" applyAlignment="1">
      <alignment horizontal="left" vertical="center"/>
    </xf>
    <xf numFmtId="176" fontId="38" fillId="0" borderId="0" xfId="0" applyNumberFormat="1" applyFont="1" applyAlignment="1">
      <alignment horizontal="left" vertical="center"/>
    </xf>
    <xf numFmtId="0" fontId="36" fillId="0" borderId="0" xfId="0" applyFont="1"/>
    <xf numFmtId="194" fontId="16" fillId="0" borderId="1" xfId="2" applyNumberFormat="1" applyFont="1" applyAlignment="1">
      <alignment horizontal="right" vertical="center"/>
    </xf>
    <xf numFmtId="195" fontId="16" fillId="0" borderId="1" xfId="2" applyNumberFormat="1" applyFont="1" applyAlignment="1">
      <alignment horizontal="right" vertical="center"/>
    </xf>
    <xf numFmtId="190" fontId="16" fillId="0" borderId="19" xfId="2" applyNumberFormat="1" applyFont="1" applyBorder="1" applyAlignment="1">
      <alignment horizontal="right" vertical="center"/>
    </xf>
    <xf numFmtId="176" fontId="39" fillId="0" borderId="0" xfId="0" applyNumberFormat="1" applyFont="1" applyAlignment="1">
      <alignment vertical="center"/>
    </xf>
    <xf numFmtId="0" fontId="34" fillId="0" borderId="0" xfId="1" applyFont="1" applyBorder="1" applyAlignment="1">
      <alignment horizontal="left" vertical="center"/>
    </xf>
    <xf numFmtId="0" fontId="15" fillId="0" borderId="19" xfId="2" applyFont="1" applyBorder="1" applyAlignment="1">
      <alignment vertical="center"/>
    </xf>
    <xf numFmtId="176" fontId="15" fillId="0" borderId="1" xfId="2" applyNumberFormat="1" applyFont="1" applyAlignment="1">
      <alignment horizontal="right" vertical="center"/>
    </xf>
    <xf numFmtId="176" fontId="15" fillId="0" borderId="0" xfId="2" applyNumberFormat="1" applyFont="1" applyBorder="1" applyAlignment="1">
      <alignment horizontal="right" vertical="center"/>
    </xf>
    <xf numFmtId="179" fontId="15" fillId="0" borderId="11" xfId="2" applyNumberFormat="1" applyFont="1" applyBorder="1" applyAlignment="1">
      <alignment horizontal="right" vertical="center"/>
    </xf>
    <xf numFmtId="176" fontId="15" fillId="0" borderId="10" xfId="2" applyNumberFormat="1" applyFont="1" applyBorder="1" applyAlignment="1">
      <alignment horizontal="right" vertical="center"/>
    </xf>
    <xf numFmtId="196" fontId="16" fillId="0" borderId="1" xfId="2" applyNumberFormat="1" applyFont="1" applyAlignment="1">
      <alignment horizontal="right" vertical="center"/>
    </xf>
    <xf numFmtId="179" fontId="15" fillId="0" borderId="5" xfId="2" applyNumberFormat="1" applyFont="1" applyBorder="1" applyAlignment="1">
      <alignment horizontal="right" vertical="center"/>
    </xf>
    <xf numFmtId="176" fontId="15" fillId="0" borderId="17" xfId="2" applyNumberFormat="1" applyFont="1" applyBorder="1" applyAlignment="1">
      <alignment horizontal="right" vertical="center"/>
    </xf>
    <xf numFmtId="179" fontId="15" fillId="0" borderId="17" xfId="2" applyNumberFormat="1" applyFont="1" applyBorder="1" applyAlignment="1">
      <alignment horizontal="right" vertical="center"/>
    </xf>
    <xf numFmtId="187" fontId="15" fillId="0" borderId="17" xfId="2" applyNumberFormat="1" applyFont="1" applyBorder="1" applyAlignment="1">
      <alignment horizontal="right" vertical="center"/>
    </xf>
    <xf numFmtId="0" fontId="15" fillId="0" borderId="10" xfId="2" applyFont="1" applyBorder="1" applyAlignment="1">
      <alignment horizontal="left" vertical="center"/>
    </xf>
    <xf numFmtId="197" fontId="16" fillId="0" borderId="5" xfId="2" applyNumberFormat="1" applyFont="1" applyBorder="1" applyAlignment="1">
      <alignment horizontal="right" vertical="center"/>
    </xf>
    <xf numFmtId="196" fontId="16" fillId="0" borderId="17" xfId="2" applyNumberFormat="1" applyFont="1" applyBorder="1" applyAlignment="1">
      <alignment horizontal="right" vertical="center"/>
    </xf>
    <xf numFmtId="0" fontId="40" fillId="0" borderId="0" xfId="2" applyFont="1" applyBorder="1" applyAlignment="1">
      <alignment horizontal="center" vertical="center"/>
    </xf>
    <xf numFmtId="198" fontId="16" fillId="0" borderId="0" xfId="2" applyNumberFormat="1" applyFont="1" applyBorder="1" applyAlignment="1">
      <alignment horizontal="center" vertical="center"/>
    </xf>
    <xf numFmtId="198" fontId="15" fillId="0" borderId="0" xfId="2" applyNumberFormat="1" applyFont="1" applyBorder="1" applyAlignment="1">
      <alignment horizontal="center" vertical="center"/>
    </xf>
    <xf numFmtId="186" fontId="15" fillId="0" borderId="1" xfId="2" applyNumberFormat="1" applyFont="1" applyAlignment="1">
      <alignment horizontal="right" vertical="center"/>
    </xf>
    <xf numFmtId="199" fontId="16" fillId="0" borderId="1" xfId="2" applyNumberFormat="1" applyFont="1" applyAlignment="1">
      <alignment horizontal="right" vertical="center"/>
    </xf>
    <xf numFmtId="199" fontId="15" fillId="0" borderId="1" xfId="2" applyNumberFormat="1" applyFont="1" applyAlignment="1">
      <alignment horizontal="right" vertical="center"/>
    </xf>
    <xf numFmtId="200" fontId="16" fillId="0" borderId="1" xfId="2" applyNumberFormat="1" applyFont="1" applyAlignment="1">
      <alignment horizontal="right" vertical="center"/>
    </xf>
    <xf numFmtId="200" fontId="15" fillId="0" borderId="1" xfId="2" applyNumberFormat="1" applyFont="1" applyAlignment="1">
      <alignment horizontal="right" vertical="center"/>
    </xf>
    <xf numFmtId="189" fontId="15" fillId="0" borderId="4" xfId="2" applyNumberFormat="1" applyFont="1" applyBorder="1" applyAlignment="1">
      <alignment horizontal="right" vertical="center"/>
    </xf>
    <xf numFmtId="201" fontId="16" fillId="0" borderId="4" xfId="2" applyNumberFormat="1" applyFont="1" applyBorder="1" applyAlignment="1">
      <alignment horizontal="right" vertical="center"/>
    </xf>
    <xf numFmtId="202" fontId="16" fillId="0" borderId="19" xfId="2" applyNumberFormat="1" applyFont="1" applyBorder="1" applyAlignment="1">
      <alignment horizontal="right" vertical="center"/>
    </xf>
    <xf numFmtId="202" fontId="15" fillId="0" borderId="19" xfId="2" applyNumberFormat="1" applyFont="1" applyBorder="1" applyAlignment="1">
      <alignment horizontal="right" vertical="center"/>
    </xf>
    <xf numFmtId="202" fontId="16" fillId="0" borderId="17" xfId="2" applyNumberFormat="1" applyFont="1" applyBorder="1" applyAlignment="1">
      <alignment horizontal="right" vertical="center"/>
    </xf>
    <xf numFmtId="202" fontId="15" fillId="0" borderId="17" xfId="2" applyNumberFormat="1" applyFont="1" applyBorder="1" applyAlignment="1">
      <alignment horizontal="right" vertical="center"/>
    </xf>
    <xf numFmtId="190" fontId="15" fillId="0" borderId="17" xfId="2" applyNumberFormat="1" applyFont="1" applyBorder="1" applyAlignment="1">
      <alignment horizontal="right" vertical="center"/>
    </xf>
    <xf numFmtId="191" fontId="15" fillId="0" borderId="11" xfId="2" applyNumberFormat="1" applyFont="1" applyBorder="1" applyAlignment="1">
      <alignment horizontal="right" vertical="center"/>
    </xf>
    <xf numFmtId="188" fontId="15" fillId="0" borderId="17" xfId="2" applyNumberFormat="1" applyFont="1" applyBorder="1" applyAlignment="1">
      <alignment horizontal="right" vertical="center"/>
    </xf>
    <xf numFmtId="192" fontId="15" fillId="0" borderId="1" xfId="2" applyNumberFormat="1" applyFont="1" applyAlignment="1">
      <alignment horizontal="right" vertical="center"/>
    </xf>
    <xf numFmtId="193" fontId="15" fillId="0" borderId="4" xfId="2" applyNumberFormat="1" applyFont="1" applyBorder="1" applyAlignment="1">
      <alignment horizontal="right" vertical="center"/>
    </xf>
    <xf numFmtId="203" fontId="16" fillId="0" borderId="11" xfId="2" applyNumberFormat="1" applyFont="1" applyBorder="1" applyAlignment="1">
      <alignment horizontal="right" vertical="center"/>
    </xf>
    <xf numFmtId="204" fontId="16" fillId="0" borderId="17" xfId="2" applyNumberFormat="1" applyFont="1" applyBorder="1" applyAlignment="1">
      <alignment horizontal="right" vertical="center"/>
    </xf>
    <xf numFmtId="204" fontId="15" fillId="0" borderId="19" xfId="2" applyNumberFormat="1" applyFont="1" applyBorder="1" applyAlignment="1">
      <alignment horizontal="right" vertical="center"/>
    </xf>
    <xf numFmtId="204" fontId="15" fillId="0" borderId="17" xfId="2" applyNumberFormat="1" applyFont="1" applyBorder="1" applyAlignment="1">
      <alignment horizontal="right" vertical="center"/>
    </xf>
    <xf numFmtId="188" fontId="15" fillId="0" borderId="1" xfId="2" applyNumberFormat="1" applyFont="1" applyAlignment="1">
      <alignment horizontal="right" vertical="center"/>
    </xf>
    <xf numFmtId="188" fontId="15" fillId="0" borderId="0" xfId="2" applyNumberFormat="1" applyFont="1" applyBorder="1" applyAlignment="1">
      <alignment horizontal="right" vertical="center"/>
    </xf>
    <xf numFmtId="188" fontId="15" fillId="0" borderId="19" xfId="2" applyNumberFormat="1" applyFont="1" applyBorder="1" applyAlignment="1">
      <alignment horizontal="right" vertical="center"/>
    </xf>
    <xf numFmtId="176" fontId="34" fillId="0" borderId="30" xfId="0" applyNumberFormat="1" applyFont="1" applyBorder="1" applyAlignment="1">
      <alignment horizontal="left" vertical="center"/>
    </xf>
    <xf numFmtId="176" fontId="35" fillId="0" borderId="30" xfId="0" applyNumberFormat="1" applyFont="1" applyBorder="1" applyAlignment="1">
      <alignment horizontal="left" vertical="center"/>
    </xf>
    <xf numFmtId="176" fontId="35" fillId="0" borderId="0" xfId="0" applyNumberFormat="1" applyFont="1" applyAlignment="1">
      <alignment horizontal="left" vertical="center" wrapText="1"/>
    </xf>
    <xf numFmtId="176" fontId="35" fillId="0" borderId="0" xfId="0" applyNumberFormat="1" applyFont="1" applyAlignment="1">
      <alignment horizontal="left" vertical="center"/>
    </xf>
    <xf numFmtId="176" fontId="34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30" xfId="1" applyFont="1" applyBorder="1" applyAlignment="1">
      <alignment horizontal="left" vertical="center"/>
    </xf>
    <xf numFmtId="0" fontId="34" fillId="0" borderId="30" xfId="1" applyFont="1" applyBorder="1" applyAlignment="1">
      <alignment horizontal="left" vertical="center" shrinkToFit="1"/>
    </xf>
    <xf numFmtId="176" fontId="34" fillId="0" borderId="3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34" fillId="0" borderId="30" xfId="1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5" fillId="0" borderId="20" xfId="1" applyFont="1" applyBorder="1" applyAlignment="1">
      <alignment horizontal="distributed" vertical="distributed" wrapText="1"/>
    </xf>
    <xf numFmtId="0" fontId="19" fillId="0" borderId="19" xfId="1" applyFont="1" applyBorder="1" applyAlignment="1">
      <alignment horizontal="distributed" vertical="distributed" wrapText="1"/>
    </xf>
    <xf numFmtId="0" fontId="19" fillId="0" borderId="18" xfId="1" applyFont="1" applyBorder="1" applyAlignment="1">
      <alignment horizontal="distributed" vertical="distributed" wrapText="1"/>
    </xf>
    <xf numFmtId="0" fontId="5" fillId="0" borderId="21" xfId="1" applyFont="1" applyBorder="1" applyAlignment="1">
      <alignment horizontal="distributed" vertical="distributed" wrapText="1" justifyLastLine="1"/>
    </xf>
    <xf numFmtId="0" fontId="9" fillId="0" borderId="22" xfId="0" applyFont="1" applyBorder="1" applyAlignment="1">
      <alignment horizontal="distributed" vertical="distributed" justifyLastLine="1"/>
    </xf>
    <xf numFmtId="176" fontId="5" fillId="0" borderId="21" xfId="1" applyNumberFormat="1" applyFont="1" applyBorder="1" applyAlignment="1">
      <alignment horizontal="distributed" vertical="center" wrapText="1" justifyLastLine="1"/>
    </xf>
    <xf numFmtId="0" fontId="21" fillId="0" borderId="22" xfId="0" applyFont="1" applyBorder="1" applyAlignment="1">
      <alignment horizontal="distributed" vertical="center" justifyLastLine="1"/>
    </xf>
    <xf numFmtId="0" fontId="5" fillId="0" borderId="23" xfId="1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distributed" wrapText="1"/>
    </xf>
    <xf numFmtId="0" fontId="19" fillId="0" borderId="19" xfId="0" applyFont="1" applyBorder="1" applyAlignment="1">
      <alignment horizontal="center" vertical="distributed"/>
    </xf>
    <xf numFmtId="0" fontId="19" fillId="0" borderId="18" xfId="0" applyFont="1" applyBorder="1" applyAlignment="1">
      <alignment horizontal="center" vertical="distributed"/>
    </xf>
    <xf numFmtId="0" fontId="5" fillId="0" borderId="2" xfId="0" applyFont="1" applyBorder="1" applyAlignment="1">
      <alignment horizontal="center" vertical="distributed" wrapText="1"/>
    </xf>
    <xf numFmtId="0" fontId="9" fillId="0" borderId="17" xfId="0" applyFont="1" applyBorder="1"/>
    <xf numFmtId="0" fontId="9" fillId="0" borderId="13" xfId="0" applyFont="1" applyBorder="1"/>
    <xf numFmtId="0" fontId="19" fillId="0" borderId="9" xfId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76" fontId="19" fillId="0" borderId="9" xfId="1" applyNumberFormat="1" applyFont="1" applyBorder="1" applyAlignment="1">
      <alignment horizontal="center" vertical="center" wrapText="1"/>
    </xf>
    <xf numFmtId="176" fontId="19" fillId="0" borderId="14" xfId="1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distributed"/>
    </xf>
    <xf numFmtId="0" fontId="9" fillId="0" borderId="13" xfId="0" applyFont="1" applyBorder="1" applyAlignment="1">
      <alignment horizontal="center" vertical="distributed"/>
    </xf>
    <xf numFmtId="0" fontId="5" fillId="0" borderId="2" xfId="1" applyFont="1" applyBorder="1" applyAlignment="1">
      <alignment horizontal="center" vertical="distributed" wrapText="1"/>
    </xf>
    <xf numFmtId="0" fontId="19" fillId="0" borderId="17" xfId="0" applyFont="1" applyBorder="1" applyAlignment="1">
      <alignment horizontal="center" vertical="distributed"/>
    </xf>
    <xf numFmtId="0" fontId="19" fillId="0" borderId="13" xfId="0" applyFont="1" applyBorder="1" applyAlignment="1">
      <alignment horizontal="center" vertical="distributed"/>
    </xf>
    <xf numFmtId="0" fontId="19" fillId="0" borderId="3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distributed" wrapText="1"/>
    </xf>
    <xf numFmtId="0" fontId="19" fillId="0" borderId="13" xfId="0" applyFont="1" applyBorder="1" applyAlignment="1">
      <alignment horizontal="center" vertical="distributed" wrapText="1"/>
    </xf>
    <xf numFmtId="0" fontId="19" fillId="0" borderId="8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176" fontId="5" fillId="0" borderId="11" xfId="1" applyNumberFormat="1" applyFont="1" applyBorder="1" applyAlignment="1">
      <alignment horizontal="center" vertical="center"/>
    </xf>
    <xf numFmtId="176" fontId="19" fillId="0" borderId="1" xfId="1" applyNumberFormat="1" applyFont="1" applyBorder="1" applyAlignment="1">
      <alignment horizontal="center" vertical="center"/>
    </xf>
    <xf numFmtId="176" fontId="19" fillId="0" borderId="9" xfId="1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center" vertical="center"/>
    </xf>
    <xf numFmtId="176" fontId="5" fillId="0" borderId="21" xfId="1" applyNumberFormat="1" applyFont="1" applyBorder="1" applyAlignment="1">
      <alignment horizontal="center" vertical="distributed" wrapText="1"/>
    </xf>
    <xf numFmtId="176" fontId="19" fillId="0" borderId="22" xfId="1" applyNumberFormat="1" applyFont="1" applyBorder="1" applyAlignment="1">
      <alignment horizontal="center" vertical="distributed" wrapText="1"/>
    </xf>
    <xf numFmtId="176" fontId="19" fillId="0" borderId="11" xfId="1" applyNumberFormat="1" applyFont="1" applyBorder="1" applyAlignment="1">
      <alignment horizontal="center" vertical="distributed" wrapText="1"/>
    </xf>
    <xf numFmtId="176" fontId="19" fillId="0" borderId="1" xfId="1" applyNumberFormat="1" applyFont="1" applyBorder="1" applyAlignment="1">
      <alignment horizontal="center" vertical="distributed" wrapText="1"/>
    </xf>
    <xf numFmtId="176" fontId="32" fillId="0" borderId="2" xfId="1" applyNumberFormat="1" applyFont="1" applyBorder="1" applyAlignment="1">
      <alignment horizontal="distributed" vertical="distributed" wrapText="1" justifyLastLine="1"/>
    </xf>
    <xf numFmtId="0" fontId="33" fillId="0" borderId="13" xfId="0" applyFont="1" applyBorder="1" applyAlignment="1">
      <alignment horizontal="distributed" vertical="distributed" wrapText="1" justifyLastLine="1"/>
    </xf>
    <xf numFmtId="176" fontId="19" fillId="0" borderId="19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176" fontId="5" fillId="0" borderId="6" xfId="1" applyNumberFormat="1" applyFont="1" applyBorder="1" applyAlignment="1">
      <alignment horizontal="distributed" vertical="center" wrapText="1" justifyLastLine="1"/>
    </xf>
    <xf numFmtId="0" fontId="21" fillId="0" borderId="26" xfId="0" applyFont="1" applyBorder="1" applyAlignment="1">
      <alignment horizontal="distributed" vertical="center" justifyLastLine="1"/>
    </xf>
    <xf numFmtId="0" fontId="21" fillId="0" borderId="27" xfId="0" applyFont="1" applyBorder="1" applyAlignment="1">
      <alignment horizontal="distributed" vertical="center" justifyLastLine="1"/>
    </xf>
    <xf numFmtId="176" fontId="5" fillId="0" borderId="8" xfId="0" applyNumberFormat="1" applyFont="1" applyBorder="1" applyAlignment="1">
      <alignment horizontal="center" vertical="distributed" wrapText="1"/>
    </xf>
    <xf numFmtId="176" fontId="19" fillId="0" borderId="10" xfId="0" applyNumberFormat="1" applyFont="1" applyBorder="1" applyAlignment="1">
      <alignment horizontal="center" vertical="distributed" wrapText="1"/>
    </xf>
    <xf numFmtId="176" fontId="5" fillId="0" borderId="28" xfId="1" applyNumberFormat="1" applyFont="1" applyBorder="1" applyAlignment="1">
      <alignment horizontal="distributed" vertical="center" wrapText="1" justifyLastLine="1"/>
    </xf>
    <xf numFmtId="0" fontId="21" fillId="0" borderId="29" xfId="0" applyFont="1" applyBorder="1" applyAlignment="1">
      <alignment horizontal="distributed" vertical="center" justifyLastLine="1"/>
    </xf>
    <xf numFmtId="176" fontId="5" fillId="0" borderId="2" xfId="1" applyNumberFormat="1" applyFont="1" applyBorder="1" applyAlignment="1">
      <alignment horizontal="center" vertical="distributed" wrapText="1"/>
    </xf>
    <xf numFmtId="0" fontId="21" fillId="0" borderId="17" xfId="0" applyFont="1" applyBorder="1" applyAlignment="1">
      <alignment horizontal="center" vertical="distributed" wrapText="1"/>
    </xf>
    <xf numFmtId="0" fontId="21" fillId="0" borderId="13" xfId="0" applyFont="1" applyBorder="1" applyAlignment="1">
      <alignment horizontal="center" vertical="distributed" wrapText="1"/>
    </xf>
    <xf numFmtId="0" fontId="19" fillId="0" borderId="0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76" fontId="19" fillId="0" borderId="8" xfId="1" applyNumberFormat="1" applyFont="1" applyBorder="1" applyAlignment="1">
      <alignment horizontal="center" vertical="center" wrapText="1"/>
    </xf>
    <xf numFmtId="176" fontId="19" fillId="0" borderId="10" xfId="1" applyNumberFormat="1" applyFont="1" applyBorder="1" applyAlignment="1">
      <alignment horizontal="center" vertical="center"/>
    </xf>
    <xf numFmtId="176" fontId="19" fillId="0" borderId="15" xfId="1" applyNumberFormat="1" applyFont="1" applyBorder="1" applyAlignment="1">
      <alignment horizontal="center" vertical="center"/>
    </xf>
    <xf numFmtId="176" fontId="5" fillId="0" borderId="23" xfId="1" applyNumberFormat="1" applyFont="1" applyBorder="1" applyAlignment="1">
      <alignment horizontal="center" vertical="center" wrapText="1"/>
    </xf>
    <xf numFmtId="176" fontId="19" fillId="0" borderId="24" xfId="1" applyNumberFormat="1" applyFont="1" applyBorder="1" applyAlignment="1">
      <alignment horizontal="center" vertical="center"/>
    </xf>
    <xf numFmtId="176" fontId="19" fillId="0" borderId="25" xfId="1" applyNumberFormat="1" applyFont="1" applyBorder="1" applyAlignment="1">
      <alignment horizontal="center" vertical="center"/>
    </xf>
    <xf numFmtId="176" fontId="5" fillId="0" borderId="32" xfId="1" applyNumberFormat="1" applyFont="1" applyBorder="1" applyAlignment="1">
      <alignment horizontal="distributed" vertical="center" wrapText="1" justifyLastLine="1"/>
    </xf>
    <xf numFmtId="176" fontId="19" fillId="0" borderId="29" xfId="1" applyNumberFormat="1" applyFont="1" applyBorder="1" applyAlignment="1">
      <alignment horizontal="distributed" vertical="center" justifyLastLine="1"/>
    </xf>
    <xf numFmtId="176" fontId="29" fillId="0" borderId="2" xfId="1" applyNumberFormat="1" applyFont="1" applyBorder="1" applyAlignment="1">
      <alignment horizontal="distributed" vertical="distributed" wrapText="1" justifyLastLine="1"/>
    </xf>
    <xf numFmtId="0" fontId="28" fillId="0" borderId="13" xfId="0" applyFont="1" applyBorder="1" applyAlignment="1">
      <alignment horizontal="distributed" vertical="distributed" wrapText="1" justifyLastLine="1"/>
    </xf>
    <xf numFmtId="0" fontId="5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19" fillId="0" borderId="14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distributed" wrapText="1"/>
    </xf>
    <xf numFmtId="176" fontId="38" fillId="0" borderId="0" xfId="0" applyNumberFormat="1" applyFont="1" applyAlignment="1">
      <alignment horizontal="left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33" xfId="1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5" fillId="0" borderId="21" xfId="1" applyFont="1" applyBorder="1" applyAlignment="1">
      <alignment horizontal="center" vertical="distributed" wrapText="1"/>
    </xf>
    <xf numFmtId="0" fontId="19" fillId="0" borderId="22" xfId="1" applyFont="1" applyBorder="1" applyAlignment="1">
      <alignment horizontal="center" vertical="distributed" wrapText="1"/>
    </xf>
    <xf numFmtId="0" fontId="19" fillId="0" borderId="11" xfId="1" applyFont="1" applyBorder="1" applyAlignment="1">
      <alignment horizontal="center" vertical="distributed" wrapText="1"/>
    </xf>
    <xf numFmtId="0" fontId="19" fillId="0" borderId="1" xfId="1" applyFont="1" applyBorder="1" applyAlignment="1">
      <alignment horizontal="center" vertical="distributed" wrapText="1"/>
    </xf>
    <xf numFmtId="0" fontId="5" fillId="0" borderId="11" xfId="1" applyFont="1" applyBorder="1" applyAlignment="1">
      <alignment horizontal="center" vertical="distributed" wrapText="1"/>
    </xf>
    <xf numFmtId="176" fontId="5" fillId="0" borderId="30" xfId="1" applyNumberFormat="1" applyFont="1" applyBorder="1" applyAlignment="1">
      <alignment horizontal="center" vertical="distributed" wrapText="1"/>
    </xf>
    <xf numFmtId="0" fontId="21" fillId="0" borderId="22" xfId="0" applyFont="1" applyBorder="1" applyAlignment="1">
      <alignment horizontal="center" vertical="distributed"/>
    </xf>
    <xf numFmtId="0" fontId="21" fillId="0" borderId="11" xfId="0" applyFont="1" applyBorder="1" applyAlignment="1">
      <alignment horizontal="center" vertical="distributed"/>
    </xf>
    <xf numFmtId="0" fontId="21" fillId="0" borderId="0" xfId="0" applyFont="1" applyAlignment="1">
      <alignment horizontal="center" vertical="distributed"/>
    </xf>
    <xf numFmtId="0" fontId="21" fillId="0" borderId="1" xfId="0" applyFont="1" applyBorder="1" applyAlignment="1">
      <alignment horizontal="center" vertical="distributed"/>
    </xf>
  </cellXfs>
  <cellStyles count="3">
    <cellStyle name="sample" xfId="1" xr:uid="{7B4FE982-13E7-4220-B627-1F2047C5EEB5}"/>
    <cellStyle name="一般" xfId="0" builtinId="0"/>
    <cellStyle name="年資料" xfId="2" xr:uid="{51A638AD-D890-4C8E-9D63-F95FB20E72E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38100</xdr:colOff>
      <xdr:row>31</xdr:row>
      <xdr:rowOff>47625</xdr:rowOff>
    </xdr:from>
    <xdr:to>
      <xdr:col>29</xdr:col>
      <xdr:colOff>34462</xdr:colOff>
      <xdr:row>32</xdr:row>
      <xdr:rowOff>207233</xdr:rowOff>
    </xdr:to>
    <xdr:grpSp>
      <xdr:nvGrpSpPr>
        <xdr:cNvPr id="2" name="群組 1">
          <a:extLst>
            <a:ext uri="{FF2B5EF4-FFF2-40B4-BE49-F238E27FC236}">
              <a16:creationId xmlns:a16="http://schemas.microsoft.com/office/drawing/2014/main" id="{A9100C55-499A-49CE-9E3A-AB41A7131B8C}"/>
            </a:ext>
          </a:extLst>
        </xdr:cNvPr>
        <xdr:cNvGrpSpPr/>
      </xdr:nvGrpSpPr>
      <xdr:grpSpPr>
        <a:xfrm>
          <a:off x="18535650" y="7953375"/>
          <a:ext cx="1034587" cy="378683"/>
          <a:chOff x="16211550" y="6724650"/>
          <a:chExt cx="1034587" cy="378683"/>
        </a:xfrm>
      </xdr:grpSpPr>
      <xdr:sp macro="" textlink="">
        <xdr:nvSpPr>
          <xdr:cNvPr id="3" name="Text Box 1">
            <a:extLst>
              <a:ext uri="{FF2B5EF4-FFF2-40B4-BE49-F238E27FC236}">
                <a16:creationId xmlns:a16="http://schemas.microsoft.com/office/drawing/2014/main" id="{42043EAA-F1C2-9F82-CD9A-8755631C96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223123" y="6724650"/>
            <a:ext cx="939430" cy="1798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" name="Text Box 1">
            <a:extLst>
              <a:ext uri="{FF2B5EF4-FFF2-40B4-BE49-F238E27FC236}">
                <a16:creationId xmlns:a16="http://schemas.microsoft.com/office/drawing/2014/main" id="{799AB667-A0A4-C250-EC65-B8B51769F0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211550" y="6923467"/>
            <a:ext cx="1034587" cy="1798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22</xdr:col>
      <xdr:colOff>28575</xdr:colOff>
      <xdr:row>32</xdr:row>
      <xdr:rowOff>28575</xdr:rowOff>
    </xdr:from>
    <xdr:to>
      <xdr:col>22</xdr:col>
      <xdr:colOff>756033</xdr:colOff>
      <xdr:row>32</xdr:row>
      <xdr:rowOff>198613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16C258DE-17E6-4ACB-931E-941A8C592CF9}"/>
            </a:ext>
          </a:extLst>
        </xdr:cNvPr>
        <xdr:cNvSpPr txBox="1">
          <a:spLocks noChangeArrowheads="1"/>
        </xdr:cNvSpPr>
      </xdr:nvSpPr>
      <xdr:spPr bwMode="auto">
        <a:xfrm>
          <a:off x="14506575" y="8153400"/>
          <a:ext cx="727458" cy="170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a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22</xdr:col>
      <xdr:colOff>19042</xdr:colOff>
      <xdr:row>29</xdr:row>
      <xdr:rowOff>28575</xdr:rowOff>
    </xdr:from>
    <xdr:to>
      <xdr:col>26</xdr:col>
      <xdr:colOff>731091</xdr:colOff>
      <xdr:row>29</xdr:row>
      <xdr:rowOff>194853</xdr:rowOff>
    </xdr:to>
    <xdr:grpSp>
      <xdr:nvGrpSpPr>
        <xdr:cNvPr id="10" name="群組 13">
          <a:extLst>
            <a:ext uri="{FF2B5EF4-FFF2-40B4-BE49-F238E27FC236}">
              <a16:creationId xmlns:a16="http://schemas.microsoft.com/office/drawing/2014/main" id="{CE588F1C-3BA9-41B2-8F01-768A76DAFBD5}"/>
            </a:ext>
          </a:extLst>
        </xdr:cNvPr>
        <xdr:cNvGrpSpPr>
          <a:grpSpLocks/>
        </xdr:cNvGrpSpPr>
      </xdr:nvGrpSpPr>
      <xdr:grpSpPr bwMode="auto">
        <a:xfrm>
          <a:off x="14497042" y="7496175"/>
          <a:ext cx="2883749" cy="166278"/>
          <a:chOff x="11371386" y="7208520"/>
          <a:chExt cx="2722508" cy="182880"/>
        </a:xfrm>
      </xdr:grpSpPr>
      <xdr:sp macro="" textlink="">
        <xdr:nvSpPr>
          <xdr:cNvPr id="11" name="Text Box 1">
            <a:extLst>
              <a:ext uri="{FF2B5EF4-FFF2-40B4-BE49-F238E27FC236}">
                <a16:creationId xmlns:a16="http://schemas.microsoft.com/office/drawing/2014/main" id="{1B98DF2E-3C9B-AD92-FD8C-700CA38ABE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71386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2" name="Text Box 1">
            <a:extLst>
              <a:ext uri="{FF2B5EF4-FFF2-40B4-BE49-F238E27FC236}">
                <a16:creationId xmlns:a16="http://schemas.microsoft.com/office/drawing/2014/main" id="{6554087C-5516-3C3B-0E13-E7499E36E6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33389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3" name="Text Box 1">
            <a:extLst>
              <a:ext uri="{FF2B5EF4-FFF2-40B4-BE49-F238E27FC236}">
                <a16:creationId xmlns:a16="http://schemas.microsoft.com/office/drawing/2014/main" id="{6F2760AF-F1C4-514D-EABD-4B35AC3B1E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412250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22</xdr:col>
      <xdr:colOff>19048</xdr:colOff>
      <xdr:row>25</xdr:row>
      <xdr:rowOff>38100</xdr:rowOff>
    </xdr:from>
    <xdr:to>
      <xdr:col>26</xdr:col>
      <xdr:colOff>733813</xdr:colOff>
      <xdr:row>25</xdr:row>
      <xdr:rowOff>204379</xdr:rowOff>
    </xdr:to>
    <xdr:grpSp>
      <xdr:nvGrpSpPr>
        <xdr:cNvPr id="14" name="群組 13">
          <a:extLst>
            <a:ext uri="{FF2B5EF4-FFF2-40B4-BE49-F238E27FC236}">
              <a16:creationId xmlns:a16="http://schemas.microsoft.com/office/drawing/2014/main" id="{537DA11C-5117-4243-A5E0-986509460295}"/>
            </a:ext>
          </a:extLst>
        </xdr:cNvPr>
        <xdr:cNvGrpSpPr>
          <a:grpSpLocks/>
        </xdr:cNvGrpSpPr>
      </xdr:nvGrpSpPr>
      <xdr:grpSpPr bwMode="auto">
        <a:xfrm>
          <a:off x="14497048" y="6629400"/>
          <a:ext cx="2886465" cy="166279"/>
          <a:chOff x="11361420" y="7208520"/>
          <a:chExt cx="2720155" cy="182880"/>
        </a:xfrm>
      </xdr:grpSpPr>
      <xdr:sp macro="" textlink="">
        <xdr:nvSpPr>
          <xdr:cNvPr id="15" name="Text Box 1">
            <a:extLst>
              <a:ext uri="{FF2B5EF4-FFF2-40B4-BE49-F238E27FC236}">
                <a16:creationId xmlns:a16="http://schemas.microsoft.com/office/drawing/2014/main" id="{A1B68137-AD00-D01C-FCE5-99519AF96C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6" name="Text Box 1">
            <a:extLst>
              <a:ext uri="{FF2B5EF4-FFF2-40B4-BE49-F238E27FC236}">
                <a16:creationId xmlns:a16="http://schemas.microsoft.com/office/drawing/2014/main" id="{57651CFD-2140-8A5A-7789-C63934B0CB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13187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7" name="Text Box 1">
            <a:extLst>
              <a:ext uri="{FF2B5EF4-FFF2-40B4-BE49-F238E27FC236}">
                <a16:creationId xmlns:a16="http://schemas.microsoft.com/office/drawing/2014/main" id="{9D23E9B6-35A3-AB8C-9377-7D2D6B1448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99931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22</xdr:col>
      <xdr:colOff>9525</xdr:colOff>
      <xdr:row>19</xdr:row>
      <xdr:rowOff>57150</xdr:rowOff>
    </xdr:from>
    <xdr:to>
      <xdr:col>26</xdr:col>
      <xdr:colOff>753932</xdr:colOff>
      <xdr:row>20</xdr:row>
      <xdr:rowOff>1180</xdr:rowOff>
    </xdr:to>
    <xdr:grpSp>
      <xdr:nvGrpSpPr>
        <xdr:cNvPr id="18" name="群組 9">
          <a:extLst>
            <a:ext uri="{FF2B5EF4-FFF2-40B4-BE49-F238E27FC236}">
              <a16:creationId xmlns:a16="http://schemas.microsoft.com/office/drawing/2014/main" id="{E5B67ED0-DDAA-4D5C-910F-2BF42705B4FD}"/>
            </a:ext>
          </a:extLst>
        </xdr:cNvPr>
        <xdr:cNvGrpSpPr>
          <a:grpSpLocks/>
        </xdr:cNvGrpSpPr>
      </xdr:nvGrpSpPr>
      <xdr:grpSpPr bwMode="auto">
        <a:xfrm>
          <a:off x="14487525" y="5334000"/>
          <a:ext cx="2916107" cy="163105"/>
          <a:chOff x="11361420" y="5455920"/>
          <a:chExt cx="2759042" cy="182880"/>
        </a:xfrm>
      </xdr:grpSpPr>
      <xdr:sp macro="" textlink="">
        <xdr:nvSpPr>
          <xdr:cNvPr id="19" name="Text Box 1">
            <a:extLst>
              <a:ext uri="{FF2B5EF4-FFF2-40B4-BE49-F238E27FC236}">
                <a16:creationId xmlns:a16="http://schemas.microsoft.com/office/drawing/2014/main" id="{DC229D1C-7E3C-58ED-1620-3079E4670C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54559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0" name="Text Box 1">
            <a:extLst>
              <a:ext uri="{FF2B5EF4-FFF2-40B4-BE49-F238E27FC236}">
                <a16:creationId xmlns:a16="http://schemas.microsoft.com/office/drawing/2014/main" id="{DA2B2954-1CF9-F39E-9BF6-DD21F1C540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23769" y="54559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1" name="Text Box 1">
            <a:extLst>
              <a:ext uri="{FF2B5EF4-FFF2-40B4-BE49-F238E27FC236}">
                <a16:creationId xmlns:a16="http://schemas.microsoft.com/office/drawing/2014/main" id="{585F1639-CAA4-8D0D-D478-B24D312C3B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438818" y="54559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6</xdr:colOff>
      <xdr:row>29</xdr:row>
      <xdr:rowOff>19050</xdr:rowOff>
    </xdr:from>
    <xdr:to>
      <xdr:col>33</xdr:col>
      <xdr:colOff>801876</xdr:colOff>
      <xdr:row>29</xdr:row>
      <xdr:rowOff>185328</xdr:rowOff>
    </xdr:to>
    <xdr:grpSp>
      <xdr:nvGrpSpPr>
        <xdr:cNvPr id="22" name="群組 53">
          <a:extLst>
            <a:ext uri="{FF2B5EF4-FFF2-40B4-BE49-F238E27FC236}">
              <a16:creationId xmlns:a16="http://schemas.microsoft.com/office/drawing/2014/main" id="{7A65D621-B5F2-47D8-BA3E-8026D8B9C87E}"/>
            </a:ext>
          </a:extLst>
        </xdr:cNvPr>
        <xdr:cNvGrpSpPr>
          <a:grpSpLocks/>
        </xdr:cNvGrpSpPr>
      </xdr:nvGrpSpPr>
      <xdr:grpSpPr bwMode="auto">
        <a:xfrm>
          <a:off x="19792956" y="7486650"/>
          <a:ext cx="2649720" cy="166278"/>
          <a:chOff x="15712440" y="7208520"/>
          <a:chExt cx="2377248" cy="182880"/>
        </a:xfrm>
      </xdr:grpSpPr>
      <xdr:sp macro="" textlink="">
        <xdr:nvSpPr>
          <xdr:cNvPr id="23" name="Text Box 1">
            <a:extLst>
              <a:ext uri="{FF2B5EF4-FFF2-40B4-BE49-F238E27FC236}">
                <a16:creationId xmlns:a16="http://schemas.microsoft.com/office/drawing/2014/main" id="{42A41004-5622-E954-5856-9E304AD5E3B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377945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4" name="Text Box 1">
            <a:extLst>
              <a:ext uri="{FF2B5EF4-FFF2-40B4-BE49-F238E27FC236}">
                <a16:creationId xmlns:a16="http://schemas.microsoft.com/office/drawing/2014/main" id="{27FDB72E-32FE-0028-18B6-010BD76D988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57294" y="7208520"/>
            <a:ext cx="718042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5" name="Text Box 1">
            <a:extLst>
              <a:ext uri="{FF2B5EF4-FFF2-40B4-BE49-F238E27FC236}">
                <a16:creationId xmlns:a16="http://schemas.microsoft.com/office/drawing/2014/main" id="{BA921E70-4C72-E1B4-7C77-7B8CBA627E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9525</xdr:colOff>
      <xdr:row>25</xdr:row>
      <xdr:rowOff>28575</xdr:rowOff>
    </xdr:from>
    <xdr:to>
      <xdr:col>33</xdr:col>
      <xdr:colOff>811749</xdr:colOff>
      <xdr:row>25</xdr:row>
      <xdr:rowOff>194854</xdr:rowOff>
    </xdr:to>
    <xdr:grpSp>
      <xdr:nvGrpSpPr>
        <xdr:cNvPr id="26" name="群組 53">
          <a:extLst>
            <a:ext uri="{FF2B5EF4-FFF2-40B4-BE49-F238E27FC236}">
              <a16:creationId xmlns:a16="http://schemas.microsoft.com/office/drawing/2014/main" id="{4CF58317-773A-4F43-97B6-14213E351EB6}"/>
            </a:ext>
          </a:extLst>
        </xdr:cNvPr>
        <xdr:cNvGrpSpPr>
          <a:grpSpLocks/>
        </xdr:cNvGrpSpPr>
      </xdr:nvGrpSpPr>
      <xdr:grpSpPr bwMode="auto">
        <a:xfrm>
          <a:off x="19802475" y="6619875"/>
          <a:ext cx="2650074" cy="166279"/>
          <a:chOff x="15712440" y="7208520"/>
          <a:chExt cx="2379339" cy="182880"/>
        </a:xfrm>
      </xdr:grpSpPr>
      <xdr:sp macro="" textlink="">
        <xdr:nvSpPr>
          <xdr:cNvPr id="27" name="Text Box 1">
            <a:extLst>
              <a:ext uri="{FF2B5EF4-FFF2-40B4-BE49-F238E27FC236}">
                <a16:creationId xmlns:a16="http://schemas.microsoft.com/office/drawing/2014/main" id="{10DBFDAD-3635-2845-A779-476C0925DA2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380036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8" name="Text Box 1">
            <a:extLst>
              <a:ext uri="{FF2B5EF4-FFF2-40B4-BE49-F238E27FC236}">
                <a16:creationId xmlns:a16="http://schemas.microsoft.com/office/drawing/2014/main" id="{DDF08E63-B9E7-3E7D-7CD5-93D58867B4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47852" y="7208520"/>
            <a:ext cx="718042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9" name="Text Box 1">
            <a:extLst>
              <a:ext uri="{FF2B5EF4-FFF2-40B4-BE49-F238E27FC236}">
                <a16:creationId xmlns:a16="http://schemas.microsoft.com/office/drawing/2014/main" id="{1EE092FD-41E6-837F-42BD-7C3ED1A3DD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9525</xdr:colOff>
      <xdr:row>19</xdr:row>
      <xdr:rowOff>38100</xdr:rowOff>
    </xdr:from>
    <xdr:to>
      <xdr:col>33</xdr:col>
      <xdr:colOff>786008</xdr:colOff>
      <xdr:row>19</xdr:row>
      <xdr:rowOff>201205</xdr:rowOff>
    </xdr:to>
    <xdr:grpSp>
      <xdr:nvGrpSpPr>
        <xdr:cNvPr id="30" name="群組 53">
          <a:extLst>
            <a:ext uri="{FF2B5EF4-FFF2-40B4-BE49-F238E27FC236}">
              <a16:creationId xmlns:a16="http://schemas.microsoft.com/office/drawing/2014/main" id="{FA3BDA9C-0C9E-4D11-86D9-FBAFACBD4B84}"/>
            </a:ext>
          </a:extLst>
        </xdr:cNvPr>
        <xdr:cNvGrpSpPr>
          <a:grpSpLocks/>
        </xdr:cNvGrpSpPr>
      </xdr:nvGrpSpPr>
      <xdr:grpSpPr bwMode="auto">
        <a:xfrm>
          <a:off x="19802475" y="5314950"/>
          <a:ext cx="2624333" cy="163105"/>
          <a:chOff x="15712440" y="7208520"/>
          <a:chExt cx="2424329" cy="182880"/>
        </a:xfrm>
      </xdr:grpSpPr>
      <xdr:sp macro="" textlink="">
        <xdr:nvSpPr>
          <xdr:cNvPr id="31" name="Text Box 1">
            <a:extLst>
              <a:ext uri="{FF2B5EF4-FFF2-40B4-BE49-F238E27FC236}">
                <a16:creationId xmlns:a16="http://schemas.microsoft.com/office/drawing/2014/main" id="{009938F2-DF14-4384-3237-812BAF2EDD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425026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2" name="Text Box 1">
            <a:extLst>
              <a:ext uri="{FF2B5EF4-FFF2-40B4-BE49-F238E27FC236}">
                <a16:creationId xmlns:a16="http://schemas.microsoft.com/office/drawing/2014/main" id="{1F1AF0E7-A3F0-E28A-CD0D-46887DC40E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80283" y="7208520"/>
            <a:ext cx="718042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3" name="Text Box 1">
            <a:extLst>
              <a:ext uri="{FF2B5EF4-FFF2-40B4-BE49-F238E27FC236}">
                <a16:creationId xmlns:a16="http://schemas.microsoft.com/office/drawing/2014/main" id="{5820487A-9D7E-ADF6-5409-12C29A9D41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174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114300</xdr:colOff>
      <xdr:row>31</xdr:row>
      <xdr:rowOff>38100</xdr:rowOff>
    </xdr:from>
    <xdr:to>
      <xdr:col>46</xdr:col>
      <xdr:colOff>815704</xdr:colOff>
      <xdr:row>31</xdr:row>
      <xdr:rowOff>215964</xdr:rowOff>
    </xdr:to>
    <xdr:grpSp>
      <xdr:nvGrpSpPr>
        <xdr:cNvPr id="39" name="群組 40">
          <a:extLst>
            <a:ext uri="{FF2B5EF4-FFF2-40B4-BE49-F238E27FC236}">
              <a16:creationId xmlns:a16="http://schemas.microsoft.com/office/drawing/2014/main" id="{97106193-F38F-485A-B3CD-58228A160F88}"/>
            </a:ext>
          </a:extLst>
        </xdr:cNvPr>
        <xdr:cNvGrpSpPr>
          <a:grpSpLocks/>
        </xdr:cNvGrpSpPr>
      </xdr:nvGrpSpPr>
      <xdr:grpSpPr bwMode="auto">
        <a:xfrm>
          <a:off x="29136975" y="7943850"/>
          <a:ext cx="3530329" cy="177864"/>
          <a:chOff x="23048259" y="6947647"/>
          <a:chExt cx="3268457" cy="185727"/>
        </a:xfrm>
      </xdr:grpSpPr>
      <xdr:sp macro="" textlink="">
        <xdr:nvSpPr>
          <xdr:cNvPr id="40" name="Text Box 1">
            <a:extLst>
              <a:ext uri="{FF2B5EF4-FFF2-40B4-BE49-F238E27FC236}">
                <a16:creationId xmlns:a16="http://schemas.microsoft.com/office/drawing/2014/main" id="{39C87849-C6C2-D3D4-1486-DC72E527F9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1" name="Text Box 1">
            <a:extLst>
              <a:ext uri="{FF2B5EF4-FFF2-40B4-BE49-F238E27FC236}">
                <a16:creationId xmlns:a16="http://schemas.microsoft.com/office/drawing/2014/main" id="{26102D06-EB55-90CA-03FA-CCC9363DEB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883425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2" name="Text Box 1">
            <a:extLst>
              <a:ext uri="{FF2B5EF4-FFF2-40B4-BE49-F238E27FC236}">
                <a16:creationId xmlns:a16="http://schemas.microsoft.com/office/drawing/2014/main" id="{13F0EAFE-1D0E-7614-2CAB-056C8962A4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44444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3" name="Text Box 1">
            <a:extLst>
              <a:ext uri="{FF2B5EF4-FFF2-40B4-BE49-F238E27FC236}">
                <a16:creationId xmlns:a16="http://schemas.microsoft.com/office/drawing/2014/main" id="{F55C048A-4D01-FA90-3B0B-913A259E342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599232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104775</xdr:colOff>
      <xdr:row>32</xdr:row>
      <xdr:rowOff>38100</xdr:rowOff>
    </xdr:from>
    <xdr:to>
      <xdr:col>46</xdr:col>
      <xdr:colOff>795579</xdr:colOff>
      <xdr:row>32</xdr:row>
      <xdr:rowOff>214218</xdr:rowOff>
    </xdr:to>
    <xdr:grpSp>
      <xdr:nvGrpSpPr>
        <xdr:cNvPr id="44" name="群組 45">
          <a:extLst>
            <a:ext uri="{FF2B5EF4-FFF2-40B4-BE49-F238E27FC236}">
              <a16:creationId xmlns:a16="http://schemas.microsoft.com/office/drawing/2014/main" id="{D62C763F-67B9-403A-89B5-0B0D71BA8B34}"/>
            </a:ext>
          </a:extLst>
        </xdr:cNvPr>
        <xdr:cNvGrpSpPr>
          <a:grpSpLocks/>
        </xdr:cNvGrpSpPr>
      </xdr:nvGrpSpPr>
      <xdr:grpSpPr bwMode="auto">
        <a:xfrm>
          <a:off x="29127450" y="8162925"/>
          <a:ext cx="3519729" cy="176118"/>
          <a:chOff x="23048259" y="6947647"/>
          <a:chExt cx="3258642" cy="185727"/>
        </a:xfrm>
      </xdr:grpSpPr>
      <xdr:sp macro="" textlink="">
        <xdr:nvSpPr>
          <xdr:cNvPr id="45" name="Text Box 1">
            <a:extLst>
              <a:ext uri="{FF2B5EF4-FFF2-40B4-BE49-F238E27FC236}">
                <a16:creationId xmlns:a16="http://schemas.microsoft.com/office/drawing/2014/main" id="{3543FBFC-BCF4-EECA-D15A-1482D9B169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6" name="Text Box 1">
            <a:extLst>
              <a:ext uri="{FF2B5EF4-FFF2-40B4-BE49-F238E27FC236}">
                <a16:creationId xmlns:a16="http://schemas.microsoft.com/office/drawing/2014/main" id="{63E8002A-AA32-B787-7ACD-B8172DEDE3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883425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7" name="Text Box 1">
            <a:extLst>
              <a:ext uri="{FF2B5EF4-FFF2-40B4-BE49-F238E27FC236}">
                <a16:creationId xmlns:a16="http://schemas.microsoft.com/office/drawing/2014/main" id="{2B1CA090-F89C-4BFF-9142-F703198CE4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44444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8" name="Text Box 1">
            <a:extLst>
              <a:ext uri="{FF2B5EF4-FFF2-40B4-BE49-F238E27FC236}">
                <a16:creationId xmlns:a16="http://schemas.microsoft.com/office/drawing/2014/main" id="{65B235E7-28EA-2DCB-F927-B2DC4406C4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589417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104775</xdr:colOff>
      <xdr:row>33</xdr:row>
      <xdr:rowOff>28575</xdr:rowOff>
    </xdr:from>
    <xdr:to>
      <xdr:col>46</xdr:col>
      <xdr:colOff>795579</xdr:colOff>
      <xdr:row>33</xdr:row>
      <xdr:rowOff>204693</xdr:rowOff>
    </xdr:to>
    <xdr:grpSp>
      <xdr:nvGrpSpPr>
        <xdr:cNvPr id="49" name="群組 45">
          <a:extLst>
            <a:ext uri="{FF2B5EF4-FFF2-40B4-BE49-F238E27FC236}">
              <a16:creationId xmlns:a16="http://schemas.microsoft.com/office/drawing/2014/main" id="{5A1AAF6B-0984-4730-B534-51D1298203D7}"/>
            </a:ext>
          </a:extLst>
        </xdr:cNvPr>
        <xdr:cNvGrpSpPr>
          <a:grpSpLocks/>
        </xdr:cNvGrpSpPr>
      </xdr:nvGrpSpPr>
      <xdr:grpSpPr bwMode="auto">
        <a:xfrm>
          <a:off x="29127450" y="8372475"/>
          <a:ext cx="3519729" cy="176118"/>
          <a:chOff x="23048259" y="6947647"/>
          <a:chExt cx="3258642" cy="185727"/>
        </a:xfrm>
      </xdr:grpSpPr>
      <xdr:sp macro="" textlink="">
        <xdr:nvSpPr>
          <xdr:cNvPr id="50" name="Text Box 1">
            <a:extLst>
              <a:ext uri="{FF2B5EF4-FFF2-40B4-BE49-F238E27FC236}">
                <a16:creationId xmlns:a16="http://schemas.microsoft.com/office/drawing/2014/main" id="{F7EB8995-2A66-8DDA-E410-8A68B874EC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1" name="Text Box 1">
            <a:extLst>
              <a:ext uri="{FF2B5EF4-FFF2-40B4-BE49-F238E27FC236}">
                <a16:creationId xmlns:a16="http://schemas.microsoft.com/office/drawing/2014/main" id="{B8CEDAE8-2711-493B-9E6D-85AFEC786B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883425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2" name="Text Box 1">
            <a:extLst>
              <a:ext uri="{FF2B5EF4-FFF2-40B4-BE49-F238E27FC236}">
                <a16:creationId xmlns:a16="http://schemas.microsoft.com/office/drawing/2014/main" id="{6DCD5658-6354-3E48-8AC2-C8F30B6472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44444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3" name="Text Box 1">
            <a:extLst>
              <a:ext uri="{FF2B5EF4-FFF2-40B4-BE49-F238E27FC236}">
                <a16:creationId xmlns:a16="http://schemas.microsoft.com/office/drawing/2014/main" id="{E2257296-7D7D-48A2-A64F-0CA498CDDD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589417" y="6947647"/>
            <a:ext cx="71748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53</xdr:col>
      <xdr:colOff>114300</xdr:colOff>
      <xdr:row>30</xdr:row>
      <xdr:rowOff>47625</xdr:rowOff>
    </xdr:from>
    <xdr:to>
      <xdr:col>54</xdr:col>
      <xdr:colOff>914557</xdr:colOff>
      <xdr:row>32</xdr:row>
      <xdr:rowOff>217357</xdr:rowOff>
    </xdr:to>
    <xdr:grpSp>
      <xdr:nvGrpSpPr>
        <xdr:cNvPr id="59" name="群組 58">
          <a:extLst>
            <a:ext uri="{FF2B5EF4-FFF2-40B4-BE49-F238E27FC236}">
              <a16:creationId xmlns:a16="http://schemas.microsoft.com/office/drawing/2014/main" id="{BB7C28C7-D5B4-4087-A58A-3BC1CD07C1EB}"/>
            </a:ext>
          </a:extLst>
        </xdr:cNvPr>
        <xdr:cNvGrpSpPr/>
      </xdr:nvGrpSpPr>
      <xdr:grpSpPr>
        <a:xfrm>
          <a:off x="36937950" y="7734300"/>
          <a:ext cx="1743232" cy="607882"/>
          <a:chOff x="36924184" y="7750174"/>
          <a:chExt cx="1743232" cy="607882"/>
        </a:xfrm>
      </xdr:grpSpPr>
      <xdr:sp macro="" textlink="">
        <xdr:nvSpPr>
          <xdr:cNvPr id="60" name="Text Box 1">
            <a:extLst>
              <a:ext uri="{FF2B5EF4-FFF2-40B4-BE49-F238E27FC236}">
                <a16:creationId xmlns:a16="http://schemas.microsoft.com/office/drawing/2014/main" id="{CE8443C8-7F26-9787-12C3-D266B4DCE3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924196" y="7979833"/>
            <a:ext cx="785100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1" name="Text Box 1">
            <a:extLst>
              <a:ext uri="{FF2B5EF4-FFF2-40B4-BE49-F238E27FC236}">
                <a16:creationId xmlns:a16="http://schemas.microsoft.com/office/drawing/2014/main" id="{C05EE479-3DEC-1484-316B-ECA4082C16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924184" y="8188325"/>
            <a:ext cx="785099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2" name="Text Box 1">
            <a:extLst>
              <a:ext uri="{FF2B5EF4-FFF2-40B4-BE49-F238E27FC236}">
                <a16:creationId xmlns:a16="http://schemas.microsoft.com/office/drawing/2014/main" id="{B6D1AA11-2A21-E208-EC88-093982A15D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929483" y="7750174"/>
            <a:ext cx="784374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3" name="Text Box 1">
            <a:extLst>
              <a:ext uri="{FF2B5EF4-FFF2-40B4-BE49-F238E27FC236}">
                <a16:creationId xmlns:a16="http://schemas.microsoft.com/office/drawing/2014/main" id="{881CE5BB-46EB-763D-3361-59673EA7AE48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883041" y="7750174"/>
            <a:ext cx="784374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4" name="Text Box 1">
            <a:extLst>
              <a:ext uri="{FF2B5EF4-FFF2-40B4-BE49-F238E27FC236}">
                <a16:creationId xmlns:a16="http://schemas.microsoft.com/office/drawing/2014/main" id="{256B63AC-8ADC-D196-E3DA-E8EE05E4C6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883042" y="7979833"/>
            <a:ext cx="784374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5" name="Text Box 1">
            <a:extLst>
              <a:ext uri="{FF2B5EF4-FFF2-40B4-BE49-F238E27FC236}">
                <a16:creationId xmlns:a16="http://schemas.microsoft.com/office/drawing/2014/main" id="{11506EA5-08D3-49C8-1D83-123EBA236F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883040" y="8188324"/>
            <a:ext cx="784374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51</xdr:col>
      <xdr:colOff>47625</xdr:colOff>
      <xdr:row>31</xdr:row>
      <xdr:rowOff>66675</xdr:rowOff>
    </xdr:from>
    <xdr:to>
      <xdr:col>52</xdr:col>
      <xdr:colOff>823165</xdr:colOff>
      <xdr:row>33</xdr:row>
      <xdr:rowOff>6748</xdr:rowOff>
    </xdr:to>
    <xdr:grpSp>
      <xdr:nvGrpSpPr>
        <xdr:cNvPr id="66" name="群組 65">
          <a:extLst>
            <a:ext uri="{FF2B5EF4-FFF2-40B4-BE49-F238E27FC236}">
              <a16:creationId xmlns:a16="http://schemas.microsoft.com/office/drawing/2014/main" id="{40F938D8-3774-4229-9F84-A511A9528D91}"/>
            </a:ext>
          </a:extLst>
        </xdr:cNvPr>
        <xdr:cNvGrpSpPr/>
      </xdr:nvGrpSpPr>
      <xdr:grpSpPr>
        <a:xfrm>
          <a:off x="34985325" y="7972425"/>
          <a:ext cx="1718515" cy="378223"/>
          <a:chOff x="33136391" y="7979833"/>
          <a:chExt cx="1718515" cy="378223"/>
        </a:xfrm>
      </xdr:grpSpPr>
      <xdr:sp macro="" textlink="">
        <xdr:nvSpPr>
          <xdr:cNvPr id="67" name="Text Box 1">
            <a:extLst>
              <a:ext uri="{FF2B5EF4-FFF2-40B4-BE49-F238E27FC236}">
                <a16:creationId xmlns:a16="http://schemas.microsoft.com/office/drawing/2014/main" id="{B55BA874-09B8-D2E7-986C-02000F84B7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136409" y="7979833"/>
            <a:ext cx="785100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8" name="Text Box 1">
            <a:extLst>
              <a:ext uri="{FF2B5EF4-FFF2-40B4-BE49-F238E27FC236}">
                <a16:creationId xmlns:a16="http://schemas.microsoft.com/office/drawing/2014/main" id="{9A03CBF1-628A-C3F0-6E38-A53CF7A1C5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69806" y="7979833"/>
            <a:ext cx="785100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9" name="Text Box 1">
            <a:extLst>
              <a:ext uri="{FF2B5EF4-FFF2-40B4-BE49-F238E27FC236}">
                <a16:creationId xmlns:a16="http://schemas.microsoft.com/office/drawing/2014/main" id="{E16B969A-7BD1-1F9F-1DE3-649CCEFC2C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136391" y="8188325"/>
            <a:ext cx="785099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70" name="Text Box 1">
            <a:extLst>
              <a:ext uri="{FF2B5EF4-FFF2-40B4-BE49-F238E27FC236}">
                <a16:creationId xmlns:a16="http://schemas.microsoft.com/office/drawing/2014/main" id="{DE3B1E1B-1D88-4E11-DBB0-2844367DF9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69800" y="8188325"/>
            <a:ext cx="785099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57150</xdr:colOff>
      <xdr:row>31</xdr:row>
      <xdr:rowOff>66675</xdr:rowOff>
    </xdr:from>
    <xdr:to>
      <xdr:col>50</xdr:col>
      <xdr:colOff>832690</xdr:colOff>
      <xdr:row>33</xdr:row>
      <xdr:rowOff>6748</xdr:rowOff>
    </xdr:to>
    <xdr:grpSp>
      <xdr:nvGrpSpPr>
        <xdr:cNvPr id="71" name="群組 70">
          <a:extLst>
            <a:ext uri="{FF2B5EF4-FFF2-40B4-BE49-F238E27FC236}">
              <a16:creationId xmlns:a16="http://schemas.microsoft.com/office/drawing/2014/main" id="{E81BCB03-8564-4160-9810-728B1D8BCC3B}"/>
            </a:ext>
          </a:extLst>
        </xdr:cNvPr>
        <xdr:cNvGrpSpPr/>
      </xdr:nvGrpSpPr>
      <xdr:grpSpPr>
        <a:xfrm>
          <a:off x="33108900" y="7972425"/>
          <a:ext cx="1718515" cy="378223"/>
          <a:chOff x="33136391" y="7979833"/>
          <a:chExt cx="1718515" cy="378223"/>
        </a:xfrm>
      </xdr:grpSpPr>
      <xdr:sp macro="" textlink="">
        <xdr:nvSpPr>
          <xdr:cNvPr id="72" name="Text Box 1">
            <a:extLst>
              <a:ext uri="{FF2B5EF4-FFF2-40B4-BE49-F238E27FC236}">
                <a16:creationId xmlns:a16="http://schemas.microsoft.com/office/drawing/2014/main" id="{1151C55E-74CE-F6BF-7814-BCA268CF62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136409" y="7979833"/>
            <a:ext cx="785100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73" name="Text Box 1">
            <a:extLst>
              <a:ext uri="{FF2B5EF4-FFF2-40B4-BE49-F238E27FC236}">
                <a16:creationId xmlns:a16="http://schemas.microsoft.com/office/drawing/2014/main" id="{4616678C-F17A-DF72-B7D9-71F4A28313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69806" y="7979833"/>
            <a:ext cx="785100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74" name="Text Box 1">
            <a:extLst>
              <a:ext uri="{FF2B5EF4-FFF2-40B4-BE49-F238E27FC236}">
                <a16:creationId xmlns:a16="http://schemas.microsoft.com/office/drawing/2014/main" id="{B272A193-971F-5358-16EA-AA9C0B2DBD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136391" y="8188325"/>
            <a:ext cx="785099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75" name="Text Box 1">
            <a:extLst>
              <a:ext uri="{FF2B5EF4-FFF2-40B4-BE49-F238E27FC236}">
                <a16:creationId xmlns:a16="http://schemas.microsoft.com/office/drawing/2014/main" id="{583F77B5-672A-97F8-98F5-39CB6CF8AF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69800" y="8188325"/>
            <a:ext cx="785099" cy="1697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5D612-AA8A-483C-A448-F4AA71FC322C}">
  <dimension ref="B1:BO55"/>
  <sheetViews>
    <sheetView tabSelected="1" view="pageBreakPreview" zoomScaleNormal="95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5.75"/>
  <cols>
    <col min="1" max="1" width="1.75" style="5" customWidth="1"/>
    <col min="2" max="2" width="9.625" style="5" customWidth="1"/>
    <col min="3" max="8" width="12.375" style="5" customWidth="1"/>
    <col min="9" max="9" width="1.625" style="5" customWidth="1"/>
    <col min="10" max="10" width="1.75" style="5" customWidth="1"/>
    <col min="11" max="16" width="12.375" style="5" customWidth="1"/>
    <col min="17" max="17" width="9.625" style="5" customWidth="1"/>
    <col min="18" max="18" width="1.625" style="5" customWidth="1"/>
    <col min="19" max="19" width="1.75" style="5" customWidth="1"/>
    <col min="20" max="20" width="10.125" style="5" customWidth="1"/>
    <col min="21" max="21" width="3.625" style="5" customWidth="1"/>
    <col min="22" max="22" width="3.625" style="5" hidden="1" customWidth="1"/>
    <col min="23" max="23" width="10.625" style="6" customWidth="1"/>
    <col min="24" max="24" width="3.625" style="6" customWidth="1"/>
    <col min="25" max="25" width="10.625" style="7" customWidth="1"/>
    <col min="26" max="26" width="3.625" style="7" customWidth="1"/>
    <col min="27" max="27" width="10.625" style="8" customWidth="1"/>
    <col min="28" max="29" width="13.625" style="8" customWidth="1"/>
    <col min="30" max="30" width="1.625" style="8" customWidth="1"/>
    <col min="31" max="31" width="1.75" style="8" customWidth="1"/>
    <col min="32" max="36" width="12.125" style="8" customWidth="1"/>
    <col min="37" max="37" width="13.125" style="8" customWidth="1"/>
    <col min="38" max="38" width="9.625" style="8" customWidth="1"/>
    <col min="39" max="39" width="1.625" style="8" customWidth="1"/>
    <col min="40" max="40" width="1.75" style="8" customWidth="1"/>
    <col min="41" max="41" width="9.625" style="5" customWidth="1"/>
    <col min="42" max="43" width="12.375" style="5" customWidth="1"/>
    <col min="44" max="47" width="12.375" style="9" customWidth="1"/>
    <col min="48" max="48" width="1.625" style="9" customWidth="1"/>
    <col min="49" max="49" width="1.75" style="9" customWidth="1"/>
    <col min="50" max="55" width="12.375" style="10" customWidth="1"/>
    <col min="56" max="56" width="9.625" style="10" customWidth="1"/>
    <col min="57" max="57" width="1.625" style="8" customWidth="1"/>
    <col min="58" max="58" width="8.125" style="5" customWidth="1"/>
    <col min="59" max="60" width="9" style="5" customWidth="1"/>
    <col min="61" max="61" width="9.625" style="5" customWidth="1"/>
    <col min="62" max="62" width="11" style="5" customWidth="1"/>
    <col min="63" max="16384" width="9" style="5"/>
  </cols>
  <sheetData>
    <row r="1" spans="2:67" ht="21">
      <c r="B1" s="61" t="s">
        <v>80</v>
      </c>
      <c r="D1" s="65" t="s">
        <v>81</v>
      </c>
      <c r="M1" s="65" t="s">
        <v>0</v>
      </c>
      <c r="T1" s="284"/>
      <c r="U1" s="285"/>
      <c r="V1" s="285"/>
      <c r="W1" s="285"/>
      <c r="Y1" s="65" t="s">
        <v>1</v>
      </c>
      <c r="AG1" s="65" t="s">
        <v>2</v>
      </c>
      <c r="AP1" s="65" t="s">
        <v>82</v>
      </c>
      <c r="AY1" s="65" t="s">
        <v>83</v>
      </c>
    </row>
    <row r="2" spans="2:67" s="11" customFormat="1" ht="19.5" customHeight="1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9.5" customHeight="1" thickBot="1">
      <c r="B3" s="134" t="s">
        <v>100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134" t="s">
        <v>110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134" t="s">
        <v>109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50000000000003" customHeight="1">
      <c r="B4" s="199" t="s">
        <v>10</v>
      </c>
      <c r="C4" s="202" t="s">
        <v>72</v>
      </c>
      <c r="D4" s="203"/>
      <c r="E4" s="204" t="s">
        <v>11</v>
      </c>
      <c r="F4" s="205"/>
      <c r="G4" s="80" t="s">
        <v>12</v>
      </c>
      <c r="H4" s="81" t="s">
        <v>13</v>
      </c>
      <c r="I4" s="28"/>
      <c r="J4" s="28"/>
      <c r="K4" s="206" t="s">
        <v>24</v>
      </c>
      <c r="L4" s="207"/>
      <c r="M4" s="207"/>
      <c r="N4" s="208"/>
      <c r="O4" s="224" t="s">
        <v>25</v>
      </c>
      <c r="P4" s="225"/>
      <c r="Q4" s="228" t="s">
        <v>26</v>
      </c>
      <c r="R4" s="29"/>
      <c r="T4" s="199" t="s">
        <v>10</v>
      </c>
      <c r="U4" s="242" t="s">
        <v>32</v>
      </c>
      <c r="V4" s="302"/>
      <c r="W4" s="303"/>
      <c r="X4" s="297" t="s">
        <v>33</v>
      </c>
      <c r="Y4" s="298"/>
      <c r="Z4" s="242" t="s">
        <v>34</v>
      </c>
      <c r="AA4" s="243"/>
      <c r="AB4" s="288" t="s">
        <v>99</v>
      </c>
      <c r="AC4" s="256" t="s">
        <v>35</v>
      </c>
      <c r="AD4" s="30"/>
      <c r="AE4" s="31"/>
      <c r="AF4" s="251" t="s">
        <v>39</v>
      </c>
      <c r="AG4" s="252"/>
      <c r="AH4" s="252"/>
      <c r="AI4" s="252"/>
      <c r="AJ4" s="252"/>
      <c r="AK4" s="225"/>
      <c r="AL4" s="269" t="s">
        <v>40</v>
      </c>
      <c r="AM4" s="32"/>
      <c r="AN4" s="33"/>
      <c r="AO4" s="199" t="s">
        <v>45</v>
      </c>
      <c r="AP4" s="267" t="s">
        <v>68</v>
      </c>
      <c r="AQ4" s="268"/>
      <c r="AR4" s="264" t="s">
        <v>66</v>
      </c>
      <c r="AS4" s="265"/>
      <c r="AT4" s="265"/>
      <c r="AU4" s="266"/>
      <c r="AV4" s="26"/>
      <c r="AW4" s="26"/>
      <c r="AX4" s="272" t="s">
        <v>85</v>
      </c>
      <c r="AY4" s="273"/>
      <c r="AZ4" s="273"/>
      <c r="BA4" s="273"/>
      <c r="BB4" s="273"/>
      <c r="BC4" s="274"/>
      <c r="BD4" s="269" t="s">
        <v>40</v>
      </c>
      <c r="BE4" s="32"/>
      <c r="BF4" s="28"/>
      <c r="BG4" s="250"/>
      <c r="BH4" s="250"/>
      <c r="BI4" s="250"/>
      <c r="BJ4" s="250"/>
      <c r="BK4" s="28"/>
      <c r="BL4" s="28"/>
      <c r="BM4" s="28"/>
      <c r="BN4" s="34"/>
      <c r="BO4" s="34"/>
    </row>
    <row r="5" spans="2:67" s="27" customFormat="1" ht="42.75" customHeight="1">
      <c r="B5" s="200"/>
      <c r="C5" s="215" t="s">
        <v>14</v>
      </c>
      <c r="D5" s="216"/>
      <c r="E5" s="217" t="s">
        <v>15</v>
      </c>
      <c r="F5" s="218"/>
      <c r="G5" s="82" t="s">
        <v>16</v>
      </c>
      <c r="H5" s="83" t="s">
        <v>17</v>
      </c>
      <c r="I5" s="34"/>
      <c r="J5" s="28"/>
      <c r="K5" s="209" t="s">
        <v>31</v>
      </c>
      <c r="L5" s="212" t="s">
        <v>27</v>
      </c>
      <c r="M5" s="212" t="s">
        <v>28</v>
      </c>
      <c r="N5" s="221" t="s">
        <v>29</v>
      </c>
      <c r="O5" s="212" t="s">
        <v>30</v>
      </c>
      <c r="P5" s="231" t="s">
        <v>71</v>
      </c>
      <c r="Q5" s="229"/>
      <c r="R5" s="28"/>
      <c r="T5" s="200"/>
      <c r="U5" s="304"/>
      <c r="V5" s="305"/>
      <c r="W5" s="306"/>
      <c r="X5" s="299"/>
      <c r="Y5" s="300"/>
      <c r="Z5" s="244"/>
      <c r="AA5" s="245"/>
      <c r="AB5" s="222"/>
      <c r="AC5" s="257"/>
      <c r="AD5" s="30"/>
      <c r="AE5" s="35"/>
      <c r="AF5" s="94" t="s">
        <v>41</v>
      </c>
      <c r="AG5" s="95" t="s">
        <v>42</v>
      </c>
      <c r="AH5" s="253" t="s">
        <v>43</v>
      </c>
      <c r="AI5" s="254"/>
      <c r="AJ5" s="254"/>
      <c r="AK5" s="255"/>
      <c r="AL5" s="270"/>
      <c r="AM5" s="36"/>
      <c r="AN5" s="37"/>
      <c r="AO5" s="200"/>
      <c r="AP5" s="282" t="s">
        <v>69</v>
      </c>
      <c r="AQ5" s="283"/>
      <c r="AR5" s="279" t="s">
        <v>67</v>
      </c>
      <c r="AS5" s="280"/>
      <c r="AT5" s="280"/>
      <c r="AU5" s="281"/>
      <c r="AV5" s="26"/>
      <c r="AW5" s="26"/>
      <c r="AX5" s="275" t="s">
        <v>84</v>
      </c>
      <c r="AY5" s="276"/>
      <c r="AZ5" s="258" t="s">
        <v>57</v>
      </c>
      <c r="BA5" s="259"/>
      <c r="BB5" s="260" t="s">
        <v>58</v>
      </c>
      <c r="BC5" s="260" t="s">
        <v>59</v>
      </c>
      <c r="BD5" s="270"/>
      <c r="BE5" s="36"/>
      <c r="BF5" s="38"/>
      <c r="BG5" s="39"/>
      <c r="BH5" s="29"/>
      <c r="BI5" s="263"/>
      <c r="BJ5" s="263"/>
      <c r="BK5" s="28"/>
      <c r="BL5" s="34"/>
      <c r="BM5" s="34"/>
      <c r="BN5" s="34"/>
    </row>
    <row r="6" spans="2:67" s="27" customFormat="1" ht="36.950000000000003" customHeight="1">
      <c r="B6" s="200"/>
      <c r="C6" s="84" t="s">
        <v>97</v>
      </c>
      <c r="D6" s="84" t="s">
        <v>18</v>
      </c>
      <c r="E6" s="85" t="s">
        <v>73</v>
      </c>
      <c r="F6" s="85" t="s">
        <v>75</v>
      </c>
      <c r="G6" s="86" t="s">
        <v>76</v>
      </c>
      <c r="H6" s="87" t="s">
        <v>19</v>
      </c>
      <c r="I6" s="28"/>
      <c r="J6" s="28"/>
      <c r="K6" s="210"/>
      <c r="L6" s="213"/>
      <c r="M6" s="219"/>
      <c r="N6" s="222"/>
      <c r="O6" s="226"/>
      <c r="P6" s="232"/>
      <c r="Q6" s="229"/>
      <c r="R6" s="28"/>
      <c r="T6" s="200"/>
      <c r="U6" s="292" t="s">
        <v>36</v>
      </c>
      <c r="V6" s="293"/>
      <c r="W6" s="294"/>
      <c r="X6" s="301" t="s">
        <v>37</v>
      </c>
      <c r="Y6" s="300"/>
      <c r="Z6" s="234" t="s">
        <v>20</v>
      </c>
      <c r="AA6" s="235"/>
      <c r="AB6" s="238" t="s">
        <v>20</v>
      </c>
      <c r="AC6" s="91" t="s">
        <v>86</v>
      </c>
      <c r="AD6" s="36"/>
      <c r="AE6" s="35"/>
      <c r="AF6" s="248" t="s">
        <v>44</v>
      </c>
      <c r="AG6" s="240" t="s">
        <v>8</v>
      </c>
      <c r="AH6" s="96"/>
      <c r="AI6" s="246" t="s">
        <v>90</v>
      </c>
      <c r="AJ6" s="246" t="s">
        <v>91</v>
      </c>
      <c r="AK6" s="277" t="s">
        <v>88</v>
      </c>
      <c r="AL6" s="270"/>
      <c r="AM6" s="40"/>
      <c r="AN6" s="37"/>
      <c r="AO6" s="200"/>
      <c r="AP6" s="68" t="s">
        <v>46</v>
      </c>
      <c r="AQ6" s="1" t="s">
        <v>47</v>
      </c>
      <c r="AR6" s="79" t="s">
        <v>48</v>
      </c>
      <c r="AS6" s="79" t="s">
        <v>49</v>
      </c>
      <c r="AT6" s="79" t="s">
        <v>50</v>
      </c>
      <c r="AU6" s="103" t="s">
        <v>70</v>
      </c>
      <c r="AV6" s="41"/>
      <c r="AW6" s="26"/>
      <c r="AX6" s="105" t="s">
        <v>60</v>
      </c>
      <c r="AY6" s="100" t="s">
        <v>61</v>
      </c>
      <c r="AZ6" s="106" t="s">
        <v>60</v>
      </c>
      <c r="BA6" s="100" t="s">
        <v>61</v>
      </c>
      <c r="BB6" s="219"/>
      <c r="BC6" s="261"/>
      <c r="BD6" s="270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50000000000003" customHeight="1">
      <c r="B7" s="201"/>
      <c r="C7" s="88" t="s">
        <v>98</v>
      </c>
      <c r="D7" s="88" t="s">
        <v>20</v>
      </c>
      <c r="E7" s="101" t="s">
        <v>89</v>
      </c>
      <c r="F7" s="89" t="s">
        <v>21</v>
      </c>
      <c r="G7" s="90" t="s">
        <v>22</v>
      </c>
      <c r="H7" s="109" t="s">
        <v>23</v>
      </c>
      <c r="I7" s="42"/>
      <c r="J7" s="28"/>
      <c r="K7" s="211"/>
      <c r="L7" s="214"/>
      <c r="M7" s="220"/>
      <c r="N7" s="223"/>
      <c r="O7" s="227"/>
      <c r="P7" s="233"/>
      <c r="Q7" s="230"/>
      <c r="R7" s="28"/>
      <c r="T7" s="201"/>
      <c r="U7" s="290" t="s">
        <v>20</v>
      </c>
      <c r="V7" s="291"/>
      <c r="W7" s="237"/>
      <c r="X7" s="286" t="s">
        <v>38</v>
      </c>
      <c r="Y7" s="287"/>
      <c r="Z7" s="236"/>
      <c r="AA7" s="237"/>
      <c r="AB7" s="239"/>
      <c r="AC7" s="93" t="s">
        <v>87</v>
      </c>
      <c r="AD7" s="43"/>
      <c r="AE7" s="44"/>
      <c r="AF7" s="249"/>
      <c r="AG7" s="241"/>
      <c r="AH7" s="98"/>
      <c r="AI7" s="247"/>
      <c r="AJ7" s="247"/>
      <c r="AK7" s="278"/>
      <c r="AL7" s="271"/>
      <c r="AM7" s="45"/>
      <c r="AN7" s="46"/>
      <c r="AO7" s="201"/>
      <c r="AP7" s="112" t="s">
        <v>51</v>
      </c>
      <c r="AQ7" s="99" t="s">
        <v>52</v>
      </c>
      <c r="AR7" s="102" t="s">
        <v>53</v>
      </c>
      <c r="AS7" s="102" t="s">
        <v>54</v>
      </c>
      <c r="AT7" s="102" t="s">
        <v>55</v>
      </c>
      <c r="AU7" s="104" t="s">
        <v>56</v>
      </c>
      <c r="AV7" s="47"/>
      <c r="AW7" s="48"/>
      <c r="AX7" s="97" t="s">
        <v>62</v>
      </c>
      <c r="AY7" s="101" t="s">
        <v>63</v>
      </c>
      <c r="AZ7" s="92" t="s">
        <v>62</v>
      </c>
      <c r="BA7" s="101" t="s">
        <v>63</v>
      </c>
      <c r="BB7" s="220"/>
      <c r="BC7" s="262"/>
      <c r="BD7" s="271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7.25" customHeight="1">
      <c r="B8" s="148" t="s">
        <v>120</v>
      </c>
      <c r="C8" s="149">
        <v>4.97</v>
      </c>
      <c r="D8" s="149">
        <v>3.46</v>
      </c>
      <c r="E8" s="149">
        <v>1654.9</v>
      </c>
      <c r="F8" s="150">
        <v>1647.41</v>
      </c>
      <c r="G8" s="151">
        <v>29.135999999999999</v>
      </c>
      <c r="H8" s="152">
        <v>4031.69</v>
      </c>
      <c r="I8" s="73"/>
      <c r="J8" s="52"/>
      <c r="K8" s="154">
        <v>0.42799999999999999</v>
      </c>
      <c r="L8" s="155">
        <v>0.79</v>
      </c>
      <c r="M8" s="156">
        <v>1.875</v>
      </c>
      <c r="N8" s="155">
        <v>1.21</v>
      </c>
      <c r="O8" s="155">
        <v>7699.5</v>
      </c>
      <c r="P8" s="157">
        <v>207895</v>
      </c>
      <c r="Q8" s="158">
        <v>2012</v>
      </c>
      <c r="R8" s="74"/>
      <c r="T8" s="148" t="s">
        <v>120</v>
      </c>
      <c r="U8" s="161" t="str">
        <f t="shared" ref="U8:U34" si="0">IF(TRIM(T8)="3月","I",IF(TRIM(T8)="6月","Ⅱ",IF(TRIM(T8)="9月","Ⅲ",IF(TRIM(T8)="12月","IV",""))))</f>
        <v/>
      </c>
      <c r="V8" s="163">
        <v>2.2200000000000002</v>
      </c>
      <c r="W8" s="164">
        <f t="shared" ref="W8:W34" si="1">IF(RIGHT(T8,1)="年",IF(V8=0,"",V8),IF(U8&gt;"",V8,0))</f>
        <v>2.2200000000000002</v>
      </c>
      <c r="X8" s="161" t="str">
        <f t="shared" ref="X8:X34" si="2">U8</f>
        <v/>
      </c>
      <c r="Y8" s="166">
        <v>18130</v>
      </c>
      <c r="Z8" s="161" t="str">
        <f t="shared" ref="Z8:Z34" si="3">U8</f>
        <v/>
      </c>
      <c r="AA8" s="168">
        <v>30.45</v>
      </c>
      <c r="AB8" s="149">
        <v>4.24</v>
      </c>
      <c r="AC8" s="169">
        <v>64.39</v>
      </c>
      <c r="AD8" s="75"/>
      <c r="AE8" s="75"/>
      <c r="AF8" s="172">
        <v>1.7</v>
      </c>
      <c r="AG8" s="174">
        <v>32.659999999999997</v>
      </c>
      <c r="AH8" s="174">
        <v>65.64</v>
      </c>
      <c r="AI8" s="174">
        <v>4.07</v>
      </c>
      <c r="AJ8" s="174">
        <v>1.71</v>
      </c>
      <c r="AK8" s="174">
        <v>0.62</v>
      </c>
      <c r="AL8" s="158">
        <v>2012</v>
      </c>
      <c r="AM8" s="75"/>
      <c r="AN8" s="76"/>
      <c r="AO8" s="148" t="s">
        <v>120</v>
      </c>
      <c r="AP8" s="176">
        <v>4410.1000000000004</v>
      </c>
      <c r="AQ8" s="177">
        <v>1.1200000000000001</v>
      </c>
      <c r="AR8" s="178">
        <v>5817.8</v>
      </c>
      <c r="AS8" s="178">
        <v>3053.1</v>
      </c>
      <c r="AT8" s="178">
        <v>2764.7</v>
      </c>
      <c r="AU8" s="179">
        <v>288.5</v>
      </c>
      <c r="AV8" s="77"/>
      <c r="AW8" s="78"/>
      <c r="AX8" s="182">
        <v>0</v>
      </c>
      <c r="AY8" s="183">
        <v>0</v>
      </c>
      <c r="AZ8" s="184">
        <v>92.97</v>
      </c>
      <c r="BA8" s="185">
        <v>1.93</v>
      </c>
      <c r="BB8" s="177">
        <v>-1.29</v>
      </c>
      <c r="BC8" s="177">
        <v>-1.62</v>
      </c>
      <c r="BD8" s="158">
        <v>2012</v>
      </c>
      <c r="BE8" s="75"/>
      <c r="BF8" s="50"/>
      <c r="BG8" s="74"/>
      <c r="BH8" s="74"/>
      <c r="BI8" s="74"/>
      <c r="BJ8" s="74"/>
    </row>
    <row r="9" spans="2:67" s="72" customFormat="1" ht="17.25" customHeight="1">
      <c r="B9" s="148" t="s">
        <v>121</v>
      </c>
      <c r="C9" s="149">
        <v>8.4700000000000006</v>
      </c>
      <c r="D9" s="149">
        <v>5.79</v>
      </c>
      <c r="E9" s="149">
        <v>1204.94</v>
      </c>
      <c r="F9" s="150">
        <v>1189.1099999999999</v>
      </c>
      <c r="G9" s="151">
        <v>29.95</v>
      </c>
      <c r="H9" s="152">
        <v>4168.1099999999997</v>
      </c>
      <c r="I9" s="73"/>
      <c r="J9" s="52"/>
      <c r="K9" s="154">
        <v>0.38600000000000001</v>
      </c>
      <c r="L9" s="155">
        <v>0.69</v>
      </c>
      <c r="M9" s="156">
        <v>1.875</v>
      </c>
      <c r="N9" s="155">
        <v>1.46</v>
      </c>
      <c r="O9" s="155">
        <v>8611.51</v>
      </c>
      <c r="P9" s="157">
        <v>196033</v>
      </c>
      <c r="Q9" s="158">
        <v>2013</v>
      </c>
      <c r="R9" s="74"/>
      <c r="T9" s="148" t="s">
        <v>121</v>
      </c>
      <c r="U9" s="161" t="str">
        <f t="shared" si="0"/>
        <v/>
      </c>
      <c r="V9" s="163">
        <v>2.48</v>
      </c>
      <c r="W9" s="164">
        <f t="shared" si="1"/>
        <v>2.48</v>
      </c>
      <c r="X9" s="161" t="str">
        <f t="shared" si="2"/>
        <v/>
      </c>
      <c r="Y9" s="166">
        <v>18985</v>
      </c>
      <c r="Z9" s="161" t="str">
        <f t="shared" si="3"/>
        <v/>
      </c>
      <c r="AA9" s="168">
        <v>32.39</v>
      </c>
      <c r="AB9" s="149">
        <v>4.18</v>
      </c>
      <c r="AC9" s="169">
        <v>66.92</v>
      </c>
      <c r="AD9" s="75"/>
      <c r="AE9" s="75"/>
      <c r="AF9" s="172">
        <v>1.73</v>
      </c>
      <c r="AG9" s="174">
        <v>33.72</v>
      </c>
      <c r="AH9" s="174">
        <v>64.540000000000006</v>
      </c>
      <c r="AI9" s="174">
        <v>4.07</v>
      </c>
      <c r="AJ9" s="174">
        <v>1.68</v>
      </c>
      <c r="AK9" s="174">
        <v>0.61</v>
      </c>
      <c r="AL9" s="158">
        <v>2013</v>
      </c>
      <c r="AM9" s="75"/>
      <c r="AN9" s="76"/>
      <c r="AO9" s="148" t="s">
        <v>121</v>
      </c>
      <c r="AP9" s="176">
        <v>4429.3</v>
      </c>
      <c r="AQ9" s="177">
        <v>0.43</v>
      </c>
      <c r="AR9" s="178">
        <v>5882.5</v>
      </c>
      <c r="AS9" s="178">
        <v>3108.7</v>
      </c>
      <c r="AT9" s="178">
        <v>2773.8</v>
      </c>
      <c r="AU9" s="179">
        <v>334.8</v>
      </c>
      <c r="AV9" s="77"/>
      <c r="AW9" s="78"/>
      <c r="AX9" s="182">
        <v>0</v>
      </c>
      <c r="AY9" s="183">
        <v>0</v>
      </c>
      <c r="AZ9" s="184">
        <v>93.71</v>
      </c>
      <c r="BA9" s="185">
        <v>0.8</v>
      </c>
      <c r="BB9" s="177">
        <v>-4.45</v>
      </c>
      <c r="BC9" s="177">
        <v>-2.06</v>
      </c>
      <c r="BD9" s="158">
        <v>2013</v>
      </c>
      <c r="BE9" s="75"/>
      <c r="BF9" s="50"/>
      <c r="BG9" s="74"/>
      <c r="BH9" s="74"/>
      <c r="BI9" s="74"/>
      <c r="BJ9" s="74"/>
    </row>
    <row r="10" spans="2:67" s="72" customFormat="1" ht="17.25" customHeight="1">
      <c r="B10" s="148" t="s">
        <v>122</v>
      </c>
      <c r="C10" s="149">
        <v>6.23</v>
      </c>
      <c r="D10" s="149">
        <v>6.13</v>
      </c>
      <c r="E10" s="149">
        <v>1183.55</v>
      </c>
      <c r="F10" s="150">
        <v>1186.56</v>
      </c>
      <c r="G10" s="151">
        <v>31.718</v>
      </c>
      <c r="H10" s="152">
        <v>4189.8</v>
      </c>
      <c r="I10" s="73"/>
      <c r="J10" s="52"/>
      <c r="K10" s="154">
        <v>0.38700000000000001</v>
      </c>
      <c r="L10" s="155">
        <v>0.62</v>
      </c>
      <c r="M10" s="156">
        <v>1.875</v>
      </c>
      <c r="N10" s="155">
        <v>1.6</v>
      </c>
      <c r="O10" s="155">
        <v>9307.26</v>
      </c>
      <c r="P10" s="157">
        <v>230433</v>
      </c>
      <c r="Q10" s="158">
        <v>2014</v>
      </c>
      <c r="R10" s="74"/>
      <c r="T10" s="148" t="s">
        <v>122</v>
      </c>
      <c r="U10" s="161" t="str">
        <f t="shared" si="0"/>
        <v/>
      </c>
      <c r="V10" s="163">
        <v>4.72</v>
      </c>
      <c r="W10" s="164">
        <f t="shared" si="1"/>
        <v>4.72</v>
      </c>
      <c r="X10" s="161" t="str">
        <f t="shared" si="2"/>
        <v/>
      </c>
      <c r="Y10" s="166">
        <v>19996</v>
      </c>
      <c r="Z10" s="161" t="str">
        <f t="shared" si="3"/>
        <v/>
      </c>
      <c r="AA10" s="168">
        <v>34.35</v>
      </c>
      <c r="AB10" s="149">
        <v>3.96</v>
      </c>
      <c r="AC10" s="169">
        <v>71.94</v>
      </c>
      <c r="AD10" s="75"/>
      <c r="AE10" s="75"/>
      <c r="AF10" s="172">
        <v>1.85</v>
      </c>
      <c r="AG10" s="174">
        <v>35.57</v>
      </c>
      <c r="AH10" s="174">
        <v>62.57</v>
      </c>
      <c r="AI10" s="174">
        <v>4.0999999999999996</v>
      </c>
      <c r="AJ10" s="174">
        <v>1.71</v>
      </c>
      <c r="AK10" s="174">
        <v>0.64</v>
      </c>
      <c r="AL10" s="158">
        <v>2014</v>
      </c>
      <c r="AM10" s="75"/>
      <c r="AN10" s="76"/>
      <c r="AO10" s="148" t="s">
        <v>122</v>
      </c>
      <c r="AP10" s="176">
        <v>4728.2</v>
      </c>
      <c r="AQ10" s="177">
        <v>6.75</v>
      </c>
      <c r="AR10" s="178">
        <v>6005.1</v>
      </c>
      <c r="AS10" s="178">
        <v>3194.1</v>
      </c>
      <c r="AT10" s="178">
        <v>2811</v>
      </c>
      <c r="AU10" s="179">
        <v>383.2</v>
      </c>
      <c r="AV10" s="77"/>
      <c r="AW10" s="78"/>
      <c r="AX10" s="182">
        <v>0</v>
      </c>
      <c r="AY10" s="183">
        <v>0</v>
      </c>
      <c r="AZ10" s="184">
        <v>94.83</v>
      </c>
      <c r="BA10" s="185">
        <v>1.2</v>
      </c>
      <c r="BB10" s="177">
        <v>-2.09</v>
      </c>
      <c r="BC10" s="177">
        <v>0.1</v>
      </c>
      <c r="BD10" s="158">
        <v>2014</v>
      </c>
      <c r="BE10" s="75"/>
      <c r="BF10" s="50"/>
      <c r="BG10" s="74"/>
      <c r="BH10" s="74"/>
      <c r="BI10" s="74"/>
      <c r="BJ10" s="74"/>
    </row>
    <row r="11" spans="2:67" s="72" customFormat="1" ht="17.25" customHeight="1">
      <c r="B11" s="148" t="s">
        <v>123</v>
      </c>
      <c r="C11" s="149">
        <v>6.87</v>
      </c>
      <c r="D11" s="149">
        <v>5.8</v>
      </c>
      <c r="E11" s="149">
        <v>1060.9100000000001</v>
      </c>
      <c r="F11" s="150">
        <v>1048.8399999999999</v>
      </c>
      <c r="G11" s="151">
        <v>33.066000000000003</v>
      </c>
      <c r="H11" s="152">
        <v>4260.3100000000004</v>
      </c>
      <c r="I11" s="73"/>
      <c r="J11" s="52"/>
      <c r="K11" s="154">
        <v>0.35299999999999998</v>
      </c>
      <c r="L11" s="155">
        <v>0.57999999999999996</v>
      </c>
      <c r="M11" s="156">
        <v>1.625</v>
      </c>
      <c r="N11" s="155">
        <v>1.39</v>
      </c>
      <c r="O11" s="155">
        <v>8338.06</v>
      </c>
      <c r="P11" s="157">
        <v>225051</v>
      </c>
      <c r="Q11" s="158">
        <v>2015</v>
      </c>
      <c r="R11" s="74"/>
      <c r="T11" s="148" t="s">
        <v>123</v>
      </c>
      <c r="U11" s="161" t="str">
        <f t="shared" si="0"/>
        <v/>
      </c>
      <c r="V11" s="163">
        <v>1.47</v>
      </c>
      <c r="W11" s="164">
        <f t="shared" si="1"/>
        <v>1.47</v>
      </c>
      <c r="X11" s="161" t="str">
        <f t="shared" si="2"/>
        <v/>
      </c>
      <c r="Y11" s="166">
        <v>19849</v>
      </c>
      <c r="Z11" s="161" t="str">
        <f t="shared" si="3"/>
        <v/>
      </c>
      <c r="AA11" s="168">
        <v>35.46</v>
      </c>
      <c r="AB11" s="149">
        <v>3.78</v>
      </c>
      <c r="AC11" s="169">
        <v>71.13</v>
      </c>
      <c r="AD11" s="75"/>
      <c r="AE11" s="75"/>
      <c r="AF11" s="172">
        <v>1.76</v>
      </c>
      <c r="AG11" s="174">
        <v>36.29</v>
      </c>
      <c r="AH11" s="174">
        <v>61.95</v>
      </c>
      <c r="AI11" s="174">
        <v>4.07</v>
      </c>
      <c r="AJ11" s="174">
        <v>1.76</v>
      </c>
      <c r="AK11" s="174">
        <v>0.63</v>
      </c>
      <c r="AL11" s="158">
        <v>2015</v>
      </c>
      <c r="AM11" s="75"/>
      <c r="AN11" s="76"/>
      <c r="AO11" s="148" t="s">
        <v>123</v>
      </c>
      <c r="AP11" s="176">
        <v>4518.1000000000004</v>
      </c>
      <c r="AQ11" s="177">
        <v>-4.4400000000000004</v>
      </c>
      <c r="AR11" s="178">
        <v>5208.1000000000004</v>
      </c>
      <c r="AS11" s="178">
        <v>2844.3</v>
      </c>
      <c r="AT11" s="178">
        <v>2363.8000000000002</v>
      </c>
      <c r="AU11" s="179">
        <v>480.5</v>
      </c>
      <c r="AV11" s="77"/>
      <c r="AW11" s="78"/>
      <c r="AX11" s="182">
        <v>0</v>
      </c>
      <c r="AY11" s="183">
        <v>0</v>
      </c>
      <c r="AZ11" s="184">
        <v>94.54</v>
      </c>
      <c r="BA11" s="185">
        <v>-0.31</v>
      </c>
      <c r="BB11" s="177">
        <v>-12.95</v>
      </c>
      <c r="BC11" s="177">
        <v>-4.66</v>
      </c>
      <c r="BD11" s="158">
        <v>2015</v>
      </c>
      <c r="BE11" s="75"/>
      <c r="BF11" s="50"/>
      <c r="BG11" s="74"/>
      <c r="BH11" s="74"/>
      <c r="BI11" s="74"/>
      <c r="BJ11" s="74"/>
    </row>
    <row r="12" spans="2:67" s="72" customFormat="1" ht="17.25" customHeight="1">
      <c r="B12" s="148" t="s">
        <v>124</v>
      </c>
      <c r="C12" s="149">
        <v>5.79</v>
      </c>
      <c r="D12" s="149">
        <v>3.55</v>
      </c>
      <c r="E12" s="149">
        <v>1151.46</v>
      </c>
      <c r="F12" s="150">
        <v>1151.5</v>
      </c>
      <c r="G12" s="151">
        <v>32.279000000000003</v>
      </c>
      <c r="H12" s="152">
        <v>4342.04</v>
      </c>
      <c r="I12" s="73"/>
      <c r="J12" s="52"/>
      <c r="K12" s="154">
        <v>0.193</v>
      </c>
      <c r="L12" s="155">
        <v>0.39</v>
      </c>
      <c r="M12" s="156">
        <v>1.375</v>
      </c>
      <c r="N12" s="155">
        <v>0.82</v>
      </c>
      <c r="O12" s="155">
        <v>9253.5</v>
      </c>
      <c r="P12" s="157">
        <v>189156</v>
      </c>
      <c r="Q12" s="158">
        <v>2016</v>
      </c>
      <c r="R12" s="74"/>
      <c r="T12" s="148" t="s">
        <v>124</v>
      </c>
      <c r="U12" s="161" t="str">
        <f t="shared" si="0"/>
        <v/>
      </c>
      <c r="V12" s="163">
        <v>2.17</v>
      </c>
      <c r="W12" s="164">
        <f t="shared" si="1"/>
        <v>2.17</v>
      </c>
      <c r="X12" s="161" t="str">
        <f t="shared" si="2"/>
        <v/>
      </c>
      <c r="Y12" s="166">
        <v>20132</v>
      </c>
      <c r="Z12" s="161" t="str">
        <f t="shared" si="3"/>
        <v/>
      </c>
      <c r="AA12" s="168">
        <v>35.21</v>
      </c>
      <c r="AB12" s="149">
        <v>3.92</v>
      </c>
      <c r="AC12" s="169">
        <v>73.14</v>
      </c>
      <c r="AD12" s="75"/>
      <c r="AE12" s="75"/>
      <c r="AF12" s="172">
        <v>1.87</v>
      </c>
      <c r="AG12" s="174">
        <v>36.869999999999997</v>
      </c>
      <c r="AH12" s="174">
        <v>61.27</v>
      </c>
      <c r="AI12" s="174">
        <v>3.89</v>
      </c>
      <c r="AJ12" s="174">
        <v>1.92</v>
      </c>
      <c r="AK12" s="174">
        <v>0.6</v>
      </c>
      <c r="AL12" s="158">
        <v>2016</v>
      </c>
      <c r="AM12" s="75"/>
      <c r="AN12" s="76"/>
      <c r="AO12" s="148" t="s">
        <v>124</v>
      </c>
      <c r="AP12" s="176">
        <v>4445.3999999999996</v>
      </c>
      <c r="AQ12" s="177">
        <v>-1.61</v>
      </c>
      <c r="AR12" s="178">
        <v>5083.7</v>
      </c>
      <c r="AS12" s="178">
        <v>2791.7</v>
      </c>
      <c r="AT12" s="178">
        <v>2292</v>
      </c>
      <c r="AU12" s="179">
        <v>499.8</v>
      </c>
      <c r="AV12" s="77"/>
      <c r="AW12" s="78"/>
      <c r="AX12" s="182">
        <v>0</v>
      </c>
      <c r="AY12" s="183">
        <v>0</v>
      </c>
      <c r="AZ12" s="184">
        <v>95.86</v>
      </c>
      <c r="BA12" s="185">
        <v>1.4</v>
      </c>
      <c r="BB12" s="177">
        <v>-3.08</v>
      </c>
      <c r="BC12" s="177">
        <v>-2.71</v>
      </c>
      <c r="BD12" s="158">
        <v>2016</v>
      </c>
      <c r="BE12" s="75"/>
      <c r="BF12" s="50"/>
      <c r="BG12" s="74"/>
      <c r="BH12" s="74"/>
      <c r="BI12" s="74"/>
      <c r="BJ12" s="74"/>
    </row>
    <row r="13" spans="2:67" s="72" customFormat="1" ht="17.25" customHeight="1">
      <c r="B13" s="148" t="s">
        <v>125</v>
      </c>
      <c r="C13" s="149">
        <v>3.48</v>
      </c>
      <c r="D13" s="149">
        <v>3.56</v>
      </c>
      <c r="E13" s="149">
        <v>1302.45</v>
      </c>
      <c r="F13" s="150">
        <v>1281.74</v>
      </c>
      <c r="G13" s="151">
        <v>29.847999999999999</v>
      </c>
      <c r="H13" s="152">
        <v>4515</v>
      </c>
      <c r="I13" s="73"/>
      <c r="J13" s="52"/>
      <c r="K13" s="154">
        <v>0.17799999999999999</v>
      </c>
      <c r="L13" s="155">
        <v>0.44</v>
      </c>
      <c r="M13" s="156">
        <v>1.375</v>
      </c>
      <c r="N13" s="155">
        <v>1.06</v>
      </c>
      <c r="O13" s="155">
        <v>10642.86</v>
      </c>
      <c r="P13" s="157">
        <v>257990</v>
      </c>
      <c r="Q13" s="158">
        <v>2017</v>
      </c>
      <c r="R13" s="74"/>
      <c r="T13" s="148" t="s">
        <v>125</v>
      </c>
      <c r="U13" s="161" t="str">
        <f t="shared" si="0"/>
        <v/>
      </c>
      <c r="V13" s="163">
        <v>3.66</v>
      </c>
      <c r="W13" s="164">
        <f t="shared" si="1"/>
        <v>3.66</v>
      </c>
      <c r="X13" s="161" t="str">
        <f t="shared" si="2"/>
        <v/>
      </c>
      <c r="Y13" s="166">
        <v>21941</v>
      </c>
      <c r="Z13" s="161" t="str">
        <f t="shared" si="3"/>
        <v/>
      </c>
      <c r="AA13" s="168">
        <v>35.369999999999997</v>
      </c>
      <c r="AB13" s="149">
        <v>3.76</v>
      </c>
      <c r="AC13" s="169">
        <v>76.790000000000006</v>
      </c>
      <c r="AD13" s="75"/>
      <c r="AE13" s="75"/>
      <c r="AF13" s="172">
        <v>1.83</v>
      </c>
      <c r="AG13" s="174">
        <v>37.229999999999997</v>
      </c>
      <c r="AH13" s="174">
        <v>60.94</v>
      </c>
      <c r="AI13" s="174">
        <v>3.83</v>
      </c>
      <c r="AJ13" s="174">
        <v>1.97</v>
      </c>
      <c r="AK13" s="174">
        <v>0.69</v>
      </c>
      <c r="AL13" s="158">
        <v>2017</v>
      </c>
      <c r="AM13" s="75"/>
      <c r="AN13" s="76"/>
      <c r="AO13" s="148" t="s">
        <v>125</v>
      </c>
      <c r="AP13" s="176">
        <v>4928.1000000000004</v>
      </c>
      <c r="AQ13" s="177">
        <v>10.86</v>
      </c>
      <c r="AR13" s="178">
        <v>5726.9</v>
      </c>
      <c r="AS13" s="178">
        <v>3154.9</v>
      </c>
      <c r="AT13" s="178">
        <v>2572</v>
      </c>
      <c r="AU13" s="179">
        <v>582.9</v>
      </c>
      <c r="AV13" s="77"/>
      <c r="AW13" s="78"/>
      <c r="AX13" s="182">
        <v>0</v>
      </c>
      <c r="AY13" s="183">
        <v>0</v>
      </c>
      <c r="AZ13" s="184">
        <v>96.45</v>
      </c>
      <c r="BA13" s="185">
        <v>0.62</v>
      </c>
      <c r="BB13" s="177">
        <v>1.36</v>
      </c>
      <c r="BC13" s="177">
        <v>-1.46</v>
      </c>
      <c r="BD13" s="158">
        <v>2017</v>
      </c>
      <c r="BE13" s="75"/>
      <c r="BF13" s="50"/>
      <c r="BG13" s="74"/>
      <c r="BH13" s="74"/>
      <c r="BI13" s="74"/>
      <c r="BJ13" s="74"/>
    </row>
    <row r="14" spans="2:67" s="72" customFormat="1" ht="17.25" customHeight="1">
      <c r="B14" s="148" t="s">
        <v>126</v>
      </c>
      <c r="C14" s="149">
        <v>5.82</v>
      </c>
      <c r="D14" s="149">
        <v>2.65</v>
      </c>
      <c r="E14" s="149">
        <v>1280.67</v>
      </c>
      <c r="F14" s="150">
        <v>1272.17</v>
      </c>
      <c r="G14" s="151">
        <v>30.733000000000001</v>
      </c>
      <c r="H14" s="152">
        <v>4617.84</v>
      </c>
      <c r="I14" s="73"/>
      <c r="J14" s="52"/>
      <c r="K14" s="154">
        <v>0.183</v>
      </c>
      <c r="L14" s="155">
        <v>0.49</v>
      </c>
      <c r="M14" s="156">
        <v>1.375</v>
      </c>
      <c r="N14" s="155">
        <v>0.94</v>
      </c>
      <c r="O14" s="155">
        <v>9727.41</v>
      </c>
      <c r="P14" s="157">
        <v>321625</v>
      </c>
      <c r="Q14" s="158">
        <v>2018</v>
      </c>
      <c r="R14" s="74"/>
      <c r="T14" s="148" t="s">
        <v>126</v>
      </c>
      <c r="U14" s="161" t="str">
        <f t="shared" si="0"/>
        <v/>
      </c>
      <c r="V14" s="163">
        <v>2.91</v>
      </c>
      <c r="W14" s="164">
        <f t="shared" si="1"/>
        <v>2.91</v>
      </c>
      <c r="X14" s="161" t="str">
        <f t="shared" si="2"/>
        <v/>
      </c>
      <c r="Y14" s="166">
        <v>22486</v>
      </c>
      <c r="Z14" s="161" t="str">
        <f t="shared" si="3"/>
        <v/>
      </c>
      <c r="AA14" s="168">
        <v>34.47</v>
      </c>
      <c r="AB14" s="149">
        <v>3.71</v>
      </c>
      <c r="AC14" s="169">
        <v>79.38</v>
      </c>
      <c r="AD14" s="75"/>
      <c r="AE14" s="75"/>
      <c r="AF14" s="172">
        <v>1.7</v>
      </c>
      <c r="AG14" s="174">
        <v>37.119999999999997</v>
      </c>
      <c r="AH14" s="174">
        <v>61.18</v>
      </c>
      <c r="AI14" s="174">
        <v>3.88</v>
      </c>
      <c r="AJ14" s="174">
        <v>1.98</v>
      </c>
      <c r="AK14" s="174">
        <v>0.74</v>
      </c>
      <c r="AL14" s="158">
        <v>2018</v>
      </c>
      <c r="AM14" s="75"/>
      <c r="AN14" s="76"/>
      <c r="AO14" s="148" t="s">
        <v>126</v>
      </c>
      <c r="AP14" s="176">
        <v>5118.2</v>
      </c>
      <c r="AQ14" s="177">
        <v>3.86</v>
      </c>
      <c r="AR14" s="178">
        <v>6188</v>
      </c>
      <c r="AS14" s="178">
        <v>3340.1</v>
      </c>
      <c r="AT14" s="178">
        <v>2847.9</v>
      </c>
      <c r="AU14" s="179">
        <v>492.2</v>
      </c>
      <c r="AV14" s="77"/>
      <c r="AW14" s="78"/>
      <c r="AX14" s="182">
        <v>0</v>
      </c>
      <c r="AY14" s="183">
        <v>0</v>
      </c>
      <c r="AZ14" s="184">
        <v>97.76</v>
      </c>
      <c r="BA14" s="185">
        <v>1.36</v>
      </c>
      <c r="BB14" s="177">
        <v>6.13</v>
      </c>
      <c r="BC14" s="177">
        <v>1.45</v>
      </c>
      <c r="BD14" s="158">
        <v>2018</v>
      </c>
      <c r="BE14" s="75"/>
      <c r="BF14" s="50"/>
      <c r="BG14" s="74"/>
      <c r="BH14" s="74"/>
      <c r="BI14" s="74"/>
      <c r="BJ14" s="74"/>
    </row>
    <row r="15" spans="2:67" s="72" customFormat="1" ht="17.25" customHeight="1">
      <c r="B15" s="148" t="s">
        <v>127</v>
      </c>
      <c r="C15" s="149">
        <v>7.59</v>
      </c>
      <c r="D15" s="149">
        <v>4.5199999999999996</v>
      </c>
      <c r="E15" s="149">
        <v>1517.01</v>
      </c>
      <c r="F15" s="150">
        <v>1507.36</v>
      </c>
      <c r="G15" s="151">
        <v>30.106000000000002</v>
      </c>
      <c r="H15" s="152">
        <v>4781.26</v>
      </c>
      <c r="I15" s="73"/>
      <c r="J15" s="52"/>
      <c r="K15" s="154">
        <v>0.182</v>
      </c>
      <c r="L15" s="155">
        <v>0.55000000000000004</v>
      </c>
      <c r="M15" s="156">
        <v>1.375</v>
      </c>
      <c r="N15" s="155">
        <v>0.74</v>
      </c>
      <c r="O15" s="155">
        <v>11997.14</v>
      </c>
      <c r="P15" s="157">
        <v>290566</v>
      </c>
      <c r="Q15" s="158">
        <v>2019</v>
      </c>
      <c r="R15" s="74"/>
      <c r="T15" s="148" t="s">
        <v>127</v>
      </c>
      <c r="U15" s="161" t="str">
        <f t="shared" si="0"/>
        <v/>
      </c>
      <c r="V15" s="163">
        <v>3.06</v>
      </c>
      <c r="W15" s="164">
        <f t="shared" si="1"/>
        <v>3.06</v>
      </c>
      <c r="X15" s="161" t="str">
        <f t="shared" si="2"/>
        <v/>
      </c>
      <c r="Y15" s="166">
        <v>22425</v>
      </c>
      <c r="Z15" s="161" t="str">
        <f t="shared" si="3"/>
        <v/>
      </c>
      <c r="AA15" s="168">
        <v>34.380000000000003</v>
      </c>
      <c r="AB15" s="149">
        <v>3.73</v>
      </c>
      <c r="AC15" s="169">
        <v>80.14</v>
      </c>
      <c r="AD15" s="75"/>
      <c r="AE15" s="75"/>
      <c r="AF15" s="172">
        <v>1.7</v>
      </c>
      <c r="AG15" s="174">
        <v>36.630000000000003</v>
      </c>
      <c r="AH15" s="174">
        <v>61.67</v>
      </c>
      <c r="AI15" s="174">
        <v>3.86</v>
      </c>
      <c r="AJ15" s="174">
        <v>2.09</v>
      </c>
      <c r="AK15" s="174">
        <v>0.71</v>
      </c>
      <c r="AL15" s="158">
        <v>2019</v>
      </c>
      <c r="AM15" s="75"/>
      <c r="AN15" s="76"/>
      <c r="AO15" s="148" t="s">
        <v>127</v>
      </c>
      <c r="AP15" s="176">
        <v>4845.6000000000004</v>
      </c>
      <c r="AQ15" s="177">
        <v>-5.33</v>
      </c>
      <c r="AR15" s="178">
        <v>6148.1</v>
      </c>
      <c r="AS15" s="178">
        <v>3291.6</v>
      </c>
      <c r="AT15" s="178">
        <v>2856.5</v>
      </c>
      <c r="AU15" s="179">
        <v>435.1</v>
      </c>
      <c r="AV15" s="77"/>
      <c r="AW15" s="78"/>
      <c r="AX15" s="182">
        <v>0</v>
      </c>
      <c r="AY15" s="183">
        <v>0</v>
      </c>
      <c r="AZ15" s="184">
        <v>98.3</v>
      </c>
      <c r="BA15" s="185">
        <v>0.55000000000000004</v>
      </c>
      <c r="BB15" s="177">
        <v>-1.47</v>
      </c>
      <c r="BC15" s="177">
        <v>-2.83</v>
      </c>
      <c r="BD15" s="158">
        <v>2019</v>
      </c>
      <c r="BE15" s="75"/>
      <c r="BF15" s="50"/>
      <c r="BG15" s="74"/>
      <c r="BH15" s="74"/>
      <c r="BI15" s="74"/>
      <c r="BJ15" s="74"/>
    </row>
    <row r="16" spans="2:67" s="72" customFormat="1" ht="17.25" customHeight="1">
      <c r="B16" s="148" t="s">
        <v>128</v>
      </c>
      <c r="C16" s="149">
        <v>16.89</v>
      </c>
      <c r="D16" s="149">
        <v>9.36</v>
      </c>
      <c r="E16" s="149">
        <v>1896.49</v>
      </c>
      <c r="F16" s="150">
        <v>1846.05</v>
      </c>
      <c r="G16" s="151">
        <v>28.507999999999999</v>
      </c>
      <c r="H16" s="152">
        <v>5299.11</v>
      </c>
      <c r="I16" s="73"/>
      <c r="J16" s="52"/>
      <c r="K16" s="154">
        <v>0.10199999999999999</v>
      </c>
      <c r="L16" s="155">
        <v>0.39</v>
      </c>
      <c r="M16" s="156">
        <v>1.125</v>
      </c>
      <c r="N16" s="155">
        <v>0.48</v>
      </c>
      <c r="O16" s="155">
        <v>14732.53</v>
      </c>
      <c r="P16" s="157">
        <v>491825</v>
      </c>
      <c r="Q16" s="158">
        <v>2020</v>
      </c>
      <c r="R16" s="74"/>
      <c r="T16" s="148" t="s">
        <v>128</v>
      </c>
      <c r="U16" s="161" t="str">
        <f t="shared" si="0"/>
        <v/>
      </c>
      <c r="V16" s="163">
        <v>3.42</v>
      </c>
      <c r="W16" s="164">
        <f t="shared" si="1"/>
        <v>3.42</v>
      </c>
      <c r="X16" s="161" t="str">
        <f t="shared" si="2"/>
        <v/>
      </c>
      <c r="Y16" s="166">
        <v>24855</v>
      </c>
      <c r="Z16" s="161" t="str">
        <f t="shared" si="3"/>
        <v/>
      </c>
      <c r="AA16" s="168">
        <v>38.49</v>
      </c>
      <c r="AB16" s="149">
        <v>3.85</v>
      </c>
      <c r="AC16" s="169">
        <v>87.16</v>
      </c>
      <c r="AD16" s="75"/>
      <c r="AE16" s="75"/>
      <c r="AF16" s="172">
        <v>1.6</v>
      </c>
      <c r="AG16" s="174">
        <v>39.01</v>
      </c>
      <c r="AH16" s="174">
        <v>59.39</v>
      </c>
      <c r="AI16" s="174">
        <v>3.76</v>
      </c>
      <c r="AJ16" s="174">
        <v>1.92</v>
      </c>
      <c r="AK16" s="174">
        <v>0.86</v>
      </c>
      <c r="AL16" s="158">
        <v>2020</v>
      </c>
      <c r="AM16" s="75"/>
      <c r="AN16" s="76"/>
      <c r="AO16" s="148" t="s">
        <v>128</v>
      </c>
      <c r="AP16" s="176">
        <v>5336.6</v>
      </c>
      <c r="AQ16" s="177">
        <v>10.130000000000001</v>
      </c>
      <c r="AR16" s="178">
        <v>6312.7</v>
      </c>
      <c r="AS16" s="178">
        <v>3451.3</v>
      </c>
      <c r="AT16" s="178">
        <v>2861.5</v>
      </c>
      <c r="AU16" s="179">
        <v>589.79999999999995</v>
      </c>
      <c r="AV16" s="77"/>
      <c r="AW16" s="78"/>
      <c r="AX16" s="182">
        <v>0</v>
      </c>
      <c r="AY16" s="183">
        <v>0</v>
      </c>
      <c r="AZ16" s="184">
        <v>98.07</v>
      </c>
      <c r="BA16" s="185">
        <v>-0.23</v>
      </c>
      <c r="BB16" s="177">
        <v>-10.23</v>
      </c>
      <c r="BC16" s="177">
        <v>-7.2</v>
      </c>
      <c r="BD16" s="158">
        <v>2020</v>
      </c>
      <c r="BE16" s="75"/>
      <c r="BF16" s="50"/>
      <c r="BG16" s="74"/>
      <c r="BH16" s="74"/>
      <c r="BI16" s="74"/>
      <c r="BJ16" s="74"/>
    </row>
    <row r="17" spans="2:62" s="72" customFormat="1" ht="17.25" customHeight="1">
      <c r="B17" s="148" t="s">
        <v>129</v>
      </c>
      <c r="C17" s="149">
        <v>12.09</v>
      </c>
      <c r="D17" s="149">
        <v>7.35</v>
      </c>
      <c r="E17" s="149">
        <v>1828.39</v>
      </c>
      <c r="F17" s="150">
        <v>1782.66</v>
      </c>
      <c r="G17" s="151">
        <v>27.69</v>
      </c>
      <c r="H17" s="152">
        <v>5484.08</v>
      </c>
      <c r="I17" s="73"/>
      <c r="J17" s="52"/>
      <c r="K17" s="154">
        <v>8.1000000000000003E-2</v>
      </c>
      <c r="L17" s="155">
        <v>0.26</v>
      </c>
      <c r="M17" s="156">
        <v>1.125</v>
      </c>
      <c r="N17" s="155">
        <v>0.44</v>
      </c>
      <c r="O17" s="155">
        <v>18218.84</v>
      </c>
      <c r="P17" s="157">
        <v>955170</v>
      </c>
      <c r="Q17" s="158">
        <v>2021</v>
      </c>
      <c r="R17" s="74"/>
      <c r="T17" s="148" t="s">
        <v>129</v>
      </c>
      <c r="U17" s="161" t="str">
        <f t="shared" si="0"/>
        <v/>
      </c>
      <c r="V17" s="163">
        <v>6.72</v>
      </c>
      <c r="W17" s="164">
        <f t="shared" si="1"/>
        <v>6.72</v>
      </c>
      <c r="X17" s="161" t="str">
        <f t="shared" si="2"/>
        <v/>
      </c>
      <c r="Y17" s="166">
        <v>28769</v>
      </c>
      <c r="Z17" s="161" t="str">
        <f t="shared" si="3"/>
        <v/>
      </c>
      <c r="AA17" s="168">
        <v>42.65</v>
      </c>
      <c r="AB17" s="149">
        <v>3.95</v>
      </c>
      <c r="AC17" s="169">
        <v>100</v>
      </c>
      <c r="AD17" s="75"/>
      <c r="AE17" s="75"/>
      <c r="AF17" s="172">
        <v>1.45</v>
      </c>
      <c r="AG17" s="174">
        <v>40.78</v>
      </c>
      <c r="AH17" s="174">
        <v>57.77</v>
      </c>
      <c r="AI17" s="174">
        <v>3.7</v>
      </c>
      <c r="AJ17" s="174">
        <v>1.76</v>
      </c>
      <c r="AK17" s="174">
        <v>1.1000000000000001</v>
      </c>
      <c r="AL17" s="158">
        <v>2021</v>
      </c>
      <c r="AM17" s="75"/>
      <c r="AN17" s="76"/>
      <c r="AO17" s="148" t="s">
        <v>129</v>
      </c>
      <c r="AP17" s="176">
        <v>6741.3</v>
      </c>
      <c r="AQ17" s="177">
        <v>26.32</v>
      </c>
      <c r="AR17" s="178">
        <v>8283.2999999999993</v>
      </c>
      <c r="AS17" s="178">
        <v>4463.7</v>
      </c>
      <c r="AT17" s="178">
        <v>3819.6</v>
      </c>
      <c r="AU17" s="179">
        <v>644.1</v>
      </c>
      <c r="AV17" s="77"/>
      <c r="AW17" s="78"/>
      <c r="AX17" s="186">
        <v>100</v>
      </c>
      <c r="AY17" s="183">
        <v>0</v>
      </c>
      <c r="AZ17" s="184">
        <v>100</v>
      </c>
      <c r="BA17" s="185">
        <v>1.97</v>
      </c>
      <c r="BB17" s="177">
        <v>10.53</v>
      </c>
      <c r="BC17" s="177">
        <v>6.58</v>
      </c>
      <c r="BD17" s="158">
        <v>2021</v>
      </c>
      <c r="BE17" s="75"/>
      <c r="BF17" s="50"/>
      <c r="BG17" s="74"/>
      <c r="BH17" s="74"/>
      <c r="BI17" s="74"/>
      <c r="BJ17" s="74"/>
    </row>
    <row r="18" spans="2:62" s="72" customFormat="1" ht="17.25" customHeight="1">
      <c r="B18" s="148" t="s">
        <v>130</v>
      </c>
      <c r="C18" s="149">
        <v>3.33</v>
      </c>
      <c r="D18" s="149">
        <v>6.74</v>
      </c>
      <c r="E18" s="149">
        <v>1824.4</v>
      </c>
      <c r="F18" s="150">
        <v>1808.01</v>
      </c>
      <c r="G18" s="151">
        <v>30.707999999999998</v>
      </c>
      <c r="H18" s="152">
        <v>5549.32</v>
      </c>
      <c r="I18" s="73"/>
      <c r="J18" s="52"/>
      <c r="K18" s="154">
        <v>0.26300000000000001</v>
      </c>
      <c r="L18" s="155">
        <v>0.82</v>
      </c>
      <c r="M18" s="156">
        <v>1.75</v>
      </c>
      <c r="N18" s="155">
        <v>1.0900000000000001</v>
      </c>
      <c r="O18" s="155">
        <v>14137.69</v>
      </c>
      <c r="P18" s="157">
        <v>595738</v>
      </c>
      <c r="Q18" s="158">
        <v>2022</v>
      </c>
      <c r="R18" s="74"/>
      <c r="T18" s="148" t="s">
        <v>130</v>
      </c>
      <c r="U18" s="161" t="str">
        <f t="shared" si="0"/>
        <v/>
      </c>
      <c r="V18" s="163">
        <v>2.68</v>
      </c>
      <c r="W18" s="164">
        <f t="shared" si="1"/>
        <v>2.68</v>
      </c>
      <c r="X18" s="161" t="str">
        <f t="shared" si="2"/>
        <v/>
      </c>
      <c r="Y18" s="166">
        <v>28342</v>
      </c>
      <c r="Z18" s="161" t="str">
        <f t="shared" si="3"/>
        <v/>
      </c>
      <c r="AA18" s="168">
        <v>41.37</v>
      </c>
      <c r="AB18" s="149">
        <v>3.67</v>
      </c>
      <c r="AC18" s="169">
        <v>98.19</v>
      </c>
      <c r="AD18" s="75"/>
      <c r="AE18" s="75"/>
      <c r="AF18" s="172">
        <v>1.41</v>
      </c>
      <c r="AG18" s="174">
        <v>39.549999999999997</v>
      </c>
      <c r="AH18" s="174">
        <v>59.04</v>
      </c>
      <c r="AI18" s="174">
        <v>3.78</v>
      </c>
      <c r="AJ18" s="174">
        <v>1.56</v>
      </c>
      <c r="AK18" s="174">
        <v>0.83</v>
      </c>
      <c r="AL18" s="158">
        <v>2022</v>
      </c>
      <c r="AM18" s="75"/>
      <c r="AN18" s="76"/>
      <c r="AO18" s="148" t="s">
        <v>130</v>
      </c>
      <c r="AP18" s="176">
        <v>6667.9</v>
      </c>
      <c r="AQ18" s="177">
        <v>-1.0900000000000001</v>
      </c>
      <c r="AR18" s="178">
        <v>9075</v>
      </c>
      <c r="AS18" s="178">
        <v>4794.2</v>
      </c>
      <c r="AT18" s="178">
        <v>4280.8</v>
      </c>
      <c r="AU18" s="179">
        <v>513.29999999999995</v>
      </c>
      <c r="AV18" s="77"/>
      <c r="AW18" s="78"/>
      <c r="AX18" s="186">
        <v>110.51</v>
      </c>
      <c r="AY18" s="177">
        <v>10.51</v>
      </c>
      <c r="AZ18" s="184">
        <v>102.95</v>
      </c>
      <c r="BA18" s="185">
        <v>2.95</v>
      </c>
      <c r="BB18" s="177">
        <v>16.07</v>
      </c>
      <c r="BC18" s="177">
        <v>12.06</v>
      </c>
      <c r="BD18" s="158">
        <v>2022</v>
      </c>
      <c r="BE18" s="75"/>
      <c r="BF18" s="50"/>
      <c r="BG18" s="74"/>
      <c r="BH18" s="74"/>
      <c r="BI18" s="74"/>
      <c r="BJ18" s="74"/>
    </row>
    <row r="19" spans="2:62" s="72" customFormat="1" ht="17.25" customHeight="1">
      <c r="B19" s="148" t="s">
        <v>131</v>
      </c>
      <c r="C19" s="149">
        <v>3.95</v>
      </c>
      <c r="D19" s="149">
        <v>5.64</v>
      </c>
      <c r="E19" s="149">
        <v>2062.59</v>
      </c>
      <c r="F19" s="150">
        <v>2055.37</v>
      </c>
      <c r="G19" s="151">
        <v>30.734999999999999</v>
      </c>
      <c r="H19" s="152">
        <v>5705.95</v>
      </c>
      <c r="I19" s="73"/>
      <c r="J19" s="52"/>
      <c r="K19" s="154">
        <v>0.64600000000000002</v>
      </c>
      <c r="L19" s="155">
        <v>1.3</v>
      </c>
      <c r="M19" s="156">
        <v>1.875</v>
      </c>
      <c r="N19" s="155">
        <v>1.21</v>
      </c>
      <c r="O19" s="155">
        <v>17930.810000000001</v>
      </c>
      <c r="P19" s="157">
        <v>672062</v>
      </c>
      <c r="Q19" s="158">
        <v>2023</v>
      </c>
      <c r="R19" s="74"/>
      <c r="T19" s="148" t="s">
        <v>131</v>
      </c>
      <c r="U19" s="161" t="str">
        <f t="shared" si="0"/>
        <v/>
      </c>
      <c r="V19" s="163">
        <v>1.1200000000000001</v>
      </c>
      <c r="W19" s="164">
        <f t="shared" si="1"/>
        <v>1.1200000000000001</v>
      </c>
      <c r="X19" s="161" t="str">
        <f t="shared" si="2"/>
        <v/>
      </c>
      <c r="Y19" s="166">
        <v>27492</v>
      </c>
      <c r="Z19" s="161" t="str">
        <f t="shared" si="3"/>
        <v/>
      </c>
      <c r="AA19" s="168">
        <v>37.56</v>
      </c>
      <c r="AB19" s="149">
        <v>3.48</v>
      </c>
      <c r="AC19" s="169">
        <v>85.99</v>
      </c>
      <c r="AD19" s="75"/>
      <c r="AE19" s="75"/>
      <c r="AF19" s="172">
        <v>1.51</v>
      </c>
      <c r="AG19" s="174">
        <v>38.58</v>
      </c>
      <c r="AH19" s="174">
        <v>59.91</v>
      </c>
      <c r="AI19" s="174">
        <v>3.69</v>
      </c>
      <c r="AJ19" s="174">
        <v>1.61</v>
      </c>
      <c r="AK19" s="174">
        <v>0.9</v>
      </c>
      <c r="AL19" s="158">
        <v>2023</v>
      </c>
      <c r="AM19" s="75"/>
      <c r="AN19" s="76"/>
      <c r="AO19" s="148" t="s">
        <v>131</v>
      </c>
      <c r="AP19" s="176">
        <v>5610.4</v>
      </c>
      <c r="AQ19" s="177">
        <v>-15.86</v>
      </c>
      <c r="AR19" s="178">
        <v>7840.5</v>
      </c>
      <c r="AS19" s="178">
        <v>4324.2</v>
      </c>
      <c r="AT19" s="178">
        <v>3516.3</v>
      </c>
      <c r="AU19" s="179">
        <v>807.9</v>
      </c>
      <c r="AV19" s="77"/>
      <c r="AW19" s="78"/>
      <c r="AX19" s="186">
        <v>109.88</v>
      </c>
      <c r="AY19" s="177">
        <v>-0.56999999999999995</v>
      </c>
      <c r="AZ19" s="184">
        <v>105.51</v>
      </c>
      <c r="BA19" s="185">
        <v>2.4900000000000002</v>
      </c>
      <c r="BB19" s="177">
        <v>-3.6</v>
      </c>
      <c r="BC19" s="177">
        <v>-1.91</v>
      </c>
      <c r="BD19" s="158">
        <v>2023</v>
      </c>
      <c r="BE19" s="75"/>
      <c r="BF19" s="50"/>
      <c r="BG19" s="74"/>
      <c r="BH19" s="74"/>
      <c r="BI19" s="74"/>
      <c r="BJ19" s="74"/>
    </row>
    <row r="20" spans="2:62" s="72" customFormat="1" ht="17.25" customHeight="1">
      <c r="B20" s="148" t="s">
        <v>132</v>
      </c>
      <c r="C20" s="149">
        <v>3.8</v>
      </c>
      <c r="D20" s="149">
        <v>5.41</v>
      </c>
      <c r="E20" s="149">
        <v>2623.81</v>
      </c>
      <c r="F20" s="150">
        <v>2590.3000000000002</v>
      </c>
      <c r="G20" s="151">
        <v>32.780999999999999</v>
      </c>
      <c r="H20" s="152">
        <v>5766.77</v>
      </c>
      <c r="I20" s="73"/>
      <c r="J20" s="52"/>
      <c r="K20" s="154">
        <v>0.79400000000000004</v>
      </c>
      <c r="L20" s="155">
        <v>1.57</v>
      </c>
      <c r="M20" s="156">
        <v>2</v>
      </c>
      <c r="N20" s="155">
        <v>1.43</v>
      </c>
      <c r="O20" s="155">
        <v>23035.1</v>
      </c>
      <c r="P20" s="157">
        <v>998118</v>
      </c>
      <c r="Q20" s="158">
        <v>2024</v>
      </c>
      <c r="R20" s="74"/>
      <c r="T20" s="148" t="s">
        <v>132</v>
      </c>
      <c r="U20" s="161" t="str">
        <f t="shared" si="0"/>
        <v/>
      </c>
      <c r="V20" s="163">
        <v>4.84</v>
      </c>
      <c r="W20" s="164">
        <f t="shared" si="1"/>
        <v>4.84</v>
      </c>
      <c r="X20" s="161" t="str">
        <f t="shared" si="2"/>
        <v/>
      </c>
      <c r="Y20" s="166">
        <v>29343</v>
      </c>
      <c r="Z20" s="161" t="str">
        <f t="shared" si="3"/>
        <v/>
      </c>
      <c r="AA20" s="168">
        <v>40.68</v>
      </c>
      <c r="AB20" s="149">
        <v>3.38</v>
      </c>
      <c r="AC20" s="169">
        <v>96.11</v>
      </c>
      <c r="AD20" s="75"/>
      <c r="AE20" s="75"/>
      <c r="AF20" s="172">
        <v>1.47</v>
      </c>
      <c r="AG20" s="174">
        <v>39.78</v>
      </c>
      <c r="AH20" s="174">
        <v>58.75</v>
      </c>
      <c r="AI20" s="175" t="s">
        <v>160</v>
      </c>
      <c r="AJ20" s="175" t="s">
        <v>160</v>
      </c>
      <c r="AK20" s="175" t="s">
        <v>160</v>
      </c>
      <c r="AL20" s="158">
        <v>2024</v>
      </c>
      <c r="AM20" s="75"/>
      <c r="AN20" s="76"/>
      <c r="AO20" s="148" t="s">
        <v>132</v>
      </c>
      <c r="AP20" s="176">
        <v>5895.4</v>
      </c>
      <c r="AQ20" s="177">
        <v>5.08</v>
      </c>
      <c r="AR20" s="178">
        <v>8693.6</v>
      </c>
      <c r="AS20" s="178">
        <v>4750</v>
      </c>
      <c r="AT20" s="178">
        <v>3943.7</v>
      </c>
      <c r="AU20" s="179">
        <v>806.3</v>
      </c>
      <c r="AV20" s="77"/>
      <c r="AW20" s="78"/>
      <c r="AX20" s="186">
        <v>111.38</v>
      </c>
      <c r="AY20" s="177">
        <v>1.37</v>
      </c>
      <c r="AZ20" s="184">
        <v>107.81</v>
      </c>
      <c r="BA20" s="185">
        <v>2.1800000000000002</v>
      </c>
      <c r="BB20" s="177">
        <v>0.25</v>
      </c>
      <c r="BC20" s="177">
        <v>2.17</v>
      </c>
      <c r="BD20" s="158">
        <v>2024</v>
      </c>
      <c r="BE20" s="75"/>
      <c r="BF20" s="50"/>
      <c r="BG20" s="74"/>
      <c r="BH20" s="74"/>
      <c r="BI20" s="74"/>
      <c r="BJ20" s="74"/>
    </row>
    <row r="21" spans="2:62" s="72" customFormat="1" ht="17.25" customHeight="1">
      <c r="B21" s="113" t="s">
        <v>133</v>
      </c>
      <c r="C21" s="114">
        <v>4.05</v>
      </c>
      <c r="D21" s="114">
        <v>5.9</v>
      </c>
      <c r="E21" s="114">
        <v>2448.1</v>
      </c>
      <c r="F21" s="115">
        <v>2404.09</v>
      </c>
      <c r="G21" s="116">
        <v>32.835999999999999</v>
      </c>
      <c r="H21" s="117">
        <v>5717.4</v>
      </c>
      <c r="I21" s="73"/>
      <c r="J21" s="52"/>
      <c r="K21" s="118">
        <v>0.82</v>
      </c>
      <c r="L21" s="119">
        <v>1.65</v>
      </c>
      <c r="M21" s="120">
        <v>2</v>
      </c>
      <c r="N21" s="119">
        <v>1.64</v>
      </c>
      <c r="O21" s="119">
        <v>22199.35</v>
      </c>
      <c r="P21" s="121">
        <v>107056</v>
      </c>
      <c r="Q21" s="122" t="s">
        <v>146</v>
      </c>
      <c r="R21" s="74"/>
      <c r="T21" s="113" t="s">
        <v>133</v>
      </c>
      <c r="U21" s="123" t="str">
        <f t="shared" si="0"/>
        <v/>
      </c>
      <c r="V21" s="162">
        <v>4.21</v>
      </c>
      <c r="W21" s="124">
        <f t="shared" si="1"/>
        <v>0</v>
      </c>
      <c r="X21" s="123" t="str">
        <f t="shared" si="2"/>
        <v/>
      </c>
      <c r="Y21" s="143">
        <v>0</v>
      </c>
      <c r="Z21" s="123" t="str">
        <f t="shared" si="3"/>
        <v/>
      </c>
      <c r="AA21" s="144">
        <v>0</v>
      </c>
      <c r="AB21" s="114">
        <v>3.45</v>
      </c>
      <c r="AC21" s="125">
        <v>96.12</v>
      </c>
      <c r="AD21" s="75"/>
      <c r="AE21" s="75"/>
      <c r="AF21" s="145">
        <v>0</v>
      </c>
      <c r="AG21" s="126">
        <v>0</v>
      </c>
      <c r="AH21" s="126">
        <v>0</v>
      </c>
      <c r="AI21" s="126">
        <v>0</v>
      </c>
      <c r="AJ21" s="126">
        <v>0</v>
      </c>
      <c r="AK21" s="126">
        <v>0</v>
      </c>
      <c r="AL21" s="122" t="s">
        <v>146</v>
      </c>
      <c r="AM21" s="75"/>
      <c r="AN21" s="76"/>
      <c r="AO21" s="113" t="s">
        <v>133</v>
      </c>
      <c r="AP21" s="127">
        <v>500.3</v>
      </c>
      <c r="AQ21" s="128">
        <v>4.82</v>
      </c>
      <c r="AR21" s="129">
        <v>749.9</v>
      </c>
      <c r="AS21" s="129">
        <v>399.2</v>
      </c>
      <c r="AT21" s="129">
        <v>350.6</v>
      </c>
      <c r="AU21" s="130">
        <v>48.6</v>
      </c>
      <c r="AV21" s="77"/>
      <c r="AW21" s="78"/>
      <c r="AX21" s="133">
        <v>112.75</v>
      </c>
      <c r="AY21" s="128">
        <v>3.66</v>
      </c>
      <c r="AZ21" s="131">
        <v>107.92</v>
      </c>
      <c r="BA21" s="132">
        <v>2.5299999999999998</v>
      </c>
      <c r="BB21" s="128">
        <v>3.64</v>
      </c>
      <c r="BC21" s="128">
        <v>4.88</v>
      </c>
      <c r="BD21" s="122" t="s">
        <v>146</v>
      </c>
      <c r="BE21" s="75"/>
      <c r="BF21" s="50"/>
      <c r="BG21" s="74"/>
      <c r="BH21" s="74"/>
      <c r="BI21" s="74"/>
      <c r="BJ21" s="74"/>
    </row>
    <row r="22" spans="2:62" s="72" customFormat="1" ht="17.25" customHeight="1">
      <c r="B22" s="113" t="s">
        <v>134</v>
      </c>
      <c r="C22" s="114">
        <v>4.42</v>
      </c>
      <c r="D22" s="114">
        <v>5.77</v>
      </c>
      <c r="E22" s="114">
        <v>2503.0300000000002</v>
      </c>
      <c r="F22" s="115">
        <v>2507.58</v>
      </c>
      <c r="G22" s="116">
        <v>31.94</v>
      </c>
      <c r="H22" s="117">
        <v>5790.58</v>
      </c>
      <c r="I22" s="73"/>
      <c r="J22" s="52"/>
      <c r="K22" s="118">
        <v>0.82</v>
      </c>
      <c r="L22" s="119">
        <v>1.62</v>
      </c>
      <c r="M22" s="120">
        <v>2</v>
      </c>
      <c r="N22" s="119">
        <v>1.56</v>
      </c>
      <c r="O22" s="119">
        <v>22268.09</v>
      </c>
      <c r="P22" s="121">
        <v>89268</v>
      </c>
      <c r="Q22" s="122" t="s">
        <v>147</v>
      </c>
      <c r="R22" s="74"/>
      <c r="T22" s="113" t="s">
        <v>134</v>
      </c>
      <c r="U22" s="123" t="str">
        <f t="shared" si="0"/>
        <v/>
      </c>
      <c r="V22" s="162">
        <v>4.21</v>
      </c>
      <c r="W22" s="124">
        <f t="shared" si="1"/>
        <v>0</v>
      </c>
      <c r="X22" s="123" t="str">
        <f t="shared" si="2"/>
        <v/>
      </c>
      <c r="Y22" s="143">
        <v>0</v>
      </c>
      <c r="Z22" s="123" t="str">
        <f t="shared" si="3"/>
        <v/>
      </c>
      <c r="AA22" s="144">
        <v>0</v>
      </c>
      <c r="AB22" s="114">
        <v>3.48</v>
      </c>
      <c r="AC22" s="125">
        <v>102.58</v>
      </c>
      <c r="AD22" s="75"/>
      <c r="AE22" s="75"/>
      <c r="AF22" s="145">
        <v>0</v>
      </c>
      <c r="AG22" s="126">
        <v>0</v>
      </c>
      <c r="AH22" s="126">
        <v>0</v>
      </c>
      <c r="AI22" s="126">
        <v>0</v>
      </c>
      <c r="AJ22" s="126">
        <v>0</v>
      </c>
      <c r="AK22" s="126">
        <v>0</v>
      </c>
      <c r="AL22" s="122" t="s">
        <v>147</v>
      </c>
      <c r="AM22" s="75"/>
      <c r="AN22" s="76"/>
      <c r="AO22" s="113" t="s">
        <v>134</v>
      </c>
      <c r="AP22" s="127">
        <v>502.2</v>
      </c>
      <c r="AQ22" s="128">
        <v>9.09</v>
      </c>
      <c r="AR22" s="129">
        <v>757.5</v>
      </c>
      <c r="AS22" s="129">
        <v>436.3</v>
      </c>
      <c r="AT22" s="129">
        <v>321.2</v>
      </c>
      <c r="AU22" s="130">
        <v>115</v>
      </c>
      <c r="AV22" s="77"/>
      <c r="AW22" s="78"/>
      <c r="AX22" s="133">
        <v>112.73</v>
      </c>
      <c r="AY22" s="128">
        <v>1.61</v>
      </c>
      <c r="AZ22" s="131">
        <v>108.34</v>
      </c>
      <c r="BA22" s="132">
        <v>2.35</v>
      </c>
      <c r="BB22" s="128">
        <v>0.34</v>
      </c>
      <c r="BC22" s="128">
        <v>1.38</v>
      </c>
      <c r="BD22" s="122" t="s">
        <v>147</v>
      </c>
      <c r="BE22" s="75"/>
      <c r="BF22" s="50"/>
      <c r="BG22" s="74"/>
      <c r="BH22" s="74"/>
      <c r="BI22" s="74"/>
      <c r="BJ22" s="74"/>
    </row>
    <row r="23" spans="2:62" s="72" customFormat="1" ht="17.25" customHeight="1">
      <c r="B23" s="113" t="s">
        <v>135</v>
      </c>
      <c r="C23" s="114">
        <v>4.47</v>
      </c>
      <c r="D23" s="114">
        <v>5.58</v>
      </c>
      <c r="E23" s="114">
        <v>2634.49</v>
      </c>
      <c r="F23" s="115">
        <v>2639.54</v>
      </c>
      <c r="G23" s="116">
        <v>31.651</v>
      </c>
      <c r="H23" s="117">
        <v>5779.29</v>
      </c>
      <c r="I23" s="73"/>
      <c r="J23" s="52"/>
      <c r="K23" s="118">
        <v>0.82</v>
      </c>
      <c r="L23" s="119">
        <v>1.61</v>
      </c>
      <c r="M23" s="120">
        <v>2</v>
      </c>
      <c r="N23" s="119">
        <v>1.44</v>
      </c>
      <c r="O23" s="119">
        <v>22224.54</v>
      </c>
      <c r="P23" s="121">
        <v>69467</v>
      </c>
      <c r="Q23" s="122" t="s">
        <v>148</v>
      </c>
      <c r="R23" s="74"/>
      <c r="T23" s="113" t="s">
        <v>135</v>
      </c>
      <c r="U23" s="123" t="str">
        <f t="shared" si="0"/>
        <v>Ⅲ</v>
      </c>
      <c r="V23" s="162">
        <v>4.21</v>
      </c>
      <c r="W23" s="124">
        <f t="shared" si="1"/>
        <v>4.21</v>
      </c>
      <c r="X23" s="123" t="str">
        <f t="shared" si="2"/>
        <v>Ⅲ</v>
      </c>
      <c r="Y23" s="165">
        <v>7286</v>
      </c>
      <c r="Z23" s="123" t="str">
        <f t="shared" si="3"/>
        <v>Ⅲ</v>
      </c>
      <c r="AA23" s="167">
        <v>41.47</v>
      </c>
      <c r="AB23" s="114">
        <v>3.43</v>
      </c>
      <c r="AC23" s="125">
        <v>99.91</v>
      </c>
      <c r="AD23" s="75"/>
      <c r="AE23" s="75"/>
      <c r="AF23" s="171">
        <v>1.37</v>
      </c>
      <c r="AG23" s="173">
        <v>42.01</v>
      </c>
      <c r="AH23" s="173">
        <v>56.62</v>
      </c>
      <c r="AI23" s="126">
        <v>0</v>
      </c>
      <c r="AJ23" s="126">
        <v>0</v>
      </c>
      <c r="AK23" s="126">
        <v>0</v>
      </c>
      <c r="AL23" s="122" t="s">
        <v>148</v>
      </c>
      <c r="AM23" s="75"/>
      <c r="AN23" s="76"/>
      <c r="AO23" s="113" t="s">
        <v>135</v>
      </c>
      <c r="AP23" s="127">
        <v>537.9</v>
      </c>
      <c r="AQ23" s="128">
        <v>4.6500000000000004</v>
      </c>
      <c r="AR23" s="129">
        <v>739.8</v>
      </c>
      <c r="AS23" s="129">
        <v>405.5</v>
      </c>
      <c r="AT23" s="129">
        <v>334.3</v>
      </c>
      <c r="AU23" s="130">
        <v>71.3</v>
      </c>
      <c r="AV23" s="77"/>
      <c r="AW23" s="78"/>
      <c r="AX23" s="133">
        <v>111.72</v>
      </c>
      <c r="AY23" s="128">
        <v>-0.45</v>
      </c>
      <c r="AZ23" s="131">
        <v>108.46</v>
      </c>
      <c r="BA23" s="132">
        <v>1.82</v>
      </c>
      <c r="BB23" s="128">
        <v>-2.2400000000000002</v>
      </c>
      <c r="BC23" s="128">
        <v>-0.8</v>
      </c>
      <c r="BD23" s="122" t="s">
        <v>148</v>
      </c>
      <c r="BE23" s="75"/>
      <c r="BF23" s="50"/>
      <c r="BG23" s="74"/>
      <c r="BH23" s="74"/>
      <c r="BI23" s="74"/>
      <c r="BJ23" s="74"/>
    </row>
    <row r="24" spans="2:62" s="72" customFormat="1" ht="17.25" customHeight="1">
      <c r="B24" s="113" t="s">
        <v>136</v>
      </c>
      <c r="C24" s="114">
        <v>5.29</v>
      </c>
      <c r="D24" s="114">
        <v>5.75</v>
      </c>
      <c r="E24" s="114">
        <v>2743.8</v>
      </c>
      <c r="F24" s="115">
        <v>2770.41</v>
      </c>
      <c r="G24" s="116">
        <v>32.030999999999999</v>
      </c>
      <c r="H24" s="117">
        <v>5768.46</v>
      </c>
      <c r="I24" s="73"/>
      <c r="J24" s="52"/>
      <c r="K24" s="118">
        <v>0.82299999999999995</v>
      </c>
      <c r="L24" s="119">
        <v>1.63</v>
      </c>
      <c r="M24" s="120">
        <v>2</v>
      </c>
      <c r="N24" s="119">
        <v>1.52</v>
      </c>
      <c r="O24" s="119">
        <v>22820.43</v>
      </c>
      <c r="P24" s="121">
        <v>71227</v>
      </c>
      <c r="Q24" s="122" t="s">
        <v>149</v>
      </c>
      <c r="R24" s="74"/>
      <c r="T24" s="113" t="s">
        <v>136</v>
      </c>
      <c r="U24" s="123" t="str">
        <f t="shared" si="0"/>
        <v/>
      </c>
      <c r="V24" s="162">
        <v>3.82</v>
      </c>
      <c r="W24" s="124">
        <f t="shared" si="1"/>
        <v>0</v>
      </c>
      <c r="X24" s="123" t="str">
        <f t="shared" si="2"/>
        <v/>
      </c>
      <c r="Y24" s="143">
        <v>0</v>
      </c>
      <c r="Z24" s="123" t="str">
        <f t="shared" si="3"/>
        <v/>
      </c>
      <c r="AA24" s="144">
        <v>0</v>
      </c>
      <c r="AB24" s="114">
        <v>3.4</v>
      </c>
      <c r="AC24" s="125">
        <v>100.53</v>
      </c>
      <c r="AD24" s="75"/>
      <c r="AE24" s="75"/>
      <c r="AF24" s="145">
        <v>0</v>
      </c>
      <c r="AG24" s="126">
        <v>0</v>
      </c>
      <c r="AH24" s="126">
        <v>0</v>
      </c>
      <c r="AI24" s="126">
        <v>0</v>
      </c>
      <c r="AJ24" s="126">
        <v>0</v>
      </c>
      <c r="AK24" s="126">
        <v>0</v>
      </c>
      <c r="AL24" s="122" t="s">
        <v>149</v>
      </c>
      <c r="AM24" s="75"/>
      <c r="AN24" s="76"/>
      <c r="AO24" s="113" t="s">
        <v>136</v>
      </c>
      <c r="AP24" s="127">
        <v>554.5</v>
      </c>
      <c r="AQ24" s="128">
        <v>4.8899999999999997</v>
      </c>
      <c r="AR24" s="129">
        <v>755.4</v>
      </c>
      <c r="AS24" s="129">
        <v>412.9</v>
      </c>
      <c r="AT24" s="129">
        <v>342.5</v>
      </c>
      <c r="AU24" s="130">
        <v>70.400000000000006</v>
      </c>
      <c r="AV24" s="77"/>
      <c r="AW24" s="78"/>
      <c r="AX24" s="133">
        <v>111.49</v>
      </c>
      <c r="AY24" s="128">
        <v>-0.8</v>
      </c>
      <c r="AZ24" s="131">
        <v>108.73</v>
      </c>
      <c r="BA24" s="132">
        <v>1.69</v>
      </c>
      <c r="BB24" s="128">
        <v>-2.79</v>
      </c>
      <c r="BC24" s="128">
        <v>-1.48</v>
      </c>
      <c r="BD24" s="122" t="s">
        <v>149</v>
      </c>
      <c r="BE24" s="75"/>
      <c r="BF24" s="50"/>
      <c r="BG24" s="74"/>
      <c r="BH24" s="74"/>
      <c r="BI24" s="74"/>
      <c r="BJ24" s="74"/>
    </row>
    <row r="25" spans="2:62" s="72" customFormat="1" ht="17.25" customHeight="1">
      <c r="B25" s="113" t="s">
        <v>137</v>
      </c>
      <c r="C25" s="114">
        <v>3.87</v>
      </c>
      <c r="D25" s="114">
        <v>5.27</v>
      </c>
      <c r="E25" s="114">
        <v>2653.55</v>
      </c>
      <c r="F25" s="115">
        <v>2646.83</v>
      </c>
      <c r="G25" s="116">
        <v>32.457000000000001</v>
      </c>
      <c r="H25" s="117">
        <v>5779.74</v>
      </c>
      <c r="I25" s="73"/>
      <c r="J25" s="52"/>
      <c r="K25" s="118">
        <v>0.82099999999999995</v>
      </c>
      <c r="L25" s="119">
        <v>1.66</v>
      </c>
      <c r="M25" s="120">
        <v>2</v>
      </c>
      <c r="N25" s="119">
        <v>1.54</v>
      </c>
      <c r="O25" s="119">
        <v>22262.5</v>
      </c>
      <c r="P25" s="121">
        <v>80444</v>
      </c>
      <c r="Q25" s="122" t="s">
        <v>150</v>
      </c>
      <c r="R25" s="74"/>
      <c r="T25" s="113" t="s">
        <v>137</v>
      </c>
      <c r="U25" s="123" t="str">
        <f t="shared" si="0"/>
        <v/>
      </c>
      <c r="V25" s="162">
        <v>3.82</v>
      </c>
      <c r="W25" s="124">
        <f t="shared" si="1"/>
        <v>0</v>
      </c>
      <c r="X25" s="123" t="str">
        <f t="shared" si="2"/>
        <v/>
      </c>
      <c r="Y25" s="143">
        <v>0</v>
      </c>
      <c r="Z25" s="123" t="str">
        <f t="shared" si="3"/>
        <v/>
      </c>
      <c r="AA25" s="144">
        <v>0</v>
      </c>
      <c r="AB25" s="114">
        <v>3.36</v>
      </c>
      <c r="AC25" s="125">
        <v>102.48</v>
      </c>
      <c r="AD25" s="75"/>
      <c r="AE25" s="75"/>
      <c r="AF25" s="145">
        <v>0</v>
      </c>
      <c r="AG25" s="126">
        <v>0</v>
      </c>
      <c r="AH25" s="126">
        <v>0</v>
      </c>
      <c r="AI25" s="126">
        <v>0</v>
      </c>
      <c r="AJ25" s="126">
        <v>0</v>
      </c>
      <c r="AK25" s="126">
        <v>0</v>
      </c>
      <c r="AL25" s="122" t="s">
        <v>150</v>
      </c>
      <c r="AM25" s="75"/>
      <c r="AN25" s="76"/>
      <c r="AO25" s="113" t="s">
        <v>137</v>
      </c>
      <c r="AP25" s="127">
        <v>522.70000000000005</v>
      </c>
      <c r="AQ25" s="128">
        <v>3.26</v>
      </c>
      <c r="AR25" s="129">
        <v>742.3</v>
      </c>
      <c r="AS25" s="129">
        <v>410.8</v>
      </c>
      <c r="AT25" s="129">
        <v>331.4</v>
      </c>
      <c r="AU25" s="130">
        <v>79.400000000000006</v>
      </c>
      <c r="AV25" s="77"/>
      <c r="AW25" s="78"/>
      <c r="AX25" s="133">
        <v>111.99</v>
      </c>
      <c r="AY25" s="128">
        <v>1.08</v>
      </c>
      <c r="AZ25" s="131">
        <v>108.84</v>
      </c>
      <c r="BA25" s="132">
        <v>2.08</v>
      </c>
      <c r="BB25" s="128">
        <v>-1.05</v>
      </c>
      <c r="BC25" s="128">
        <v>0.47</v>
      </c>
      <c r="BD25" s="122" t="s">
        <v>150</v>
      </c>
      <c r="BE25" s="75"/>
      <c r="BF25" s="50"/>
      <c r="BG25" s="74"/>
      <c r="BH25" s="74"/>
      <c r="BI25" s="74"/>
      <c r="BJ25" s="74"/>
    </row>
    <row r="26" spans="2:62" s="72" customFormat="1" ht="17.25" customHeight="1">
      <c r="B26" s="113" t="s">
        <v>138</v>
      </c>
      <c r="C26" s="114">
        <v>3.8</v>
      </c>
      <c r="D26" s="114">
        <v>5.41</v>
      </c>
      <c r="E26" s="114">
        <v>2623.81</v>
      </c>
      <c r="F26" s="115">
        <v>2590.3000000000002</v>
      </c>
      <c r="G26" s="116">
        <v>32.780999999999999</v>
      </c>
      <c r="H26" s="117">
        <v>5766.77</v>
      </c>
      <c r="I26" s="73"/>
      <c r="J26" s="52"/>
      <c r="K26" s="118">
        <v>0.82</v>
      </c>
      <c r="L26" s="119">
        <v>1.75</v>
      </c>
      <c r="M26" s="120">
        <v>2</v>
      </c>
      <c r="N26" s="119">
        <v>1.6</v>
      </c>
      <c r="O26" s="119">
        <v>23035.1</v>
      </c>
      <c r="P26" s="121">
        <v>79422</v>
      </c>
      <c r="Q26" s="122" t="s">
        <v>151</v>
      </c>
      <c r="R26" s="74"/>
      <c r="T26" s="113" t="s">
        <v>138</v>
      </c>
      <c r="U26" s="123" t="str">
        <f t="shared" si="0"/>
        <v>IV</v>
      </c>
      <c r="V26" s="162">
        <v>3.82</v>
      </c>
      <c r="W26" s="124">
        <f t="shared" si="1"/>
        <v>3.82</v>
      </c>
      <c r="X26" s="123" t="str">
        <f t="shared" si="2"/>
        <v>IV</v>
      </c>
      <c r="Y26" s="165">
        <v>7818</v>
      </c>
      <c r="Z26" s="123" t="str">
        <f t="shared" si="3"/>
        <v>IV</v>
      </c>
      <c r="AA26" s="167">
        <v>40.549999999999997</v>
      </c>
      <c r="AB26" s="114">
        <v>3.32</v>
      </c>
      <c r="AC26" s="125">
        <v>108.38</v>
      </c>
      <c r="AD26" s="75"/>
      <c r="AE26" s="75"/>
      <c r="AF26" s="171">
        <v>1.59</v>
      </c>
      <c r="AG26" s="173">
        <v>38.22</v>
      </c>
      <c r="AH26" s="173">
        <v>60.19</v>
      </c>
      <c r="AI26" s="126">
        <v>0</v>
      </c>
      <c r="AJ26" s="126">
        <v>0</v>
      </c>
      <c r="AK26" s="126">
        <v>0</v>
      </c>
      <c r="AL26" s="122" t="s">
        <v>151</v>
      </c>
      <c r="AM26" s="75"/>
      <c r="AN26" s="76"/>
      <c r="AO26" s="113" t="s">
        <v>138</v>
      </c>
      <c r="AP26" s="127">
        <v>529.20000000000005</v>
      </c>
      <c r="AQ26" s="128">
        <v>20.79</v>
      </c>
      <c r="AR26" s="129">
        <v>810.8</v>
      </c>
      <c r="AS26" s="129">
        <v>435.7</v>
      </c>
      <c r="AT26" s="129">
        <v>375.1</v>
      </c>
      <c r="AU26" s="130">
        <v>60.6</v>
      </c>
      <c r="AV26" s="77"/>
      <c r="AW26" s="78"/>
      <c r="AX26" s="133">
        <v>112.44</v>
      </c>
      <c r="AY26" s="128">
        <v>3.11</v>
      </c>
      <c r="AZ26" s="131">
        <v>108.82</v>
      </c>
      <c r="BA26" s="132">
        <v>2.1</v>
      </c>
      <c r="BB26" s="128">
        <v>1.2</v>
      </c>
      <c r="BC26" s="128">
        <v>3.31</v>
      </c>
      <c r="BD26" s="122" t="s">
        <v>151</v>
      </c>
      <c r="BE26" s="75"/>
      <c r="BF26" s="50"/>
      <c r="BG26" s="74"/>
      <c r="BH26" s="74"/>
      <c r="BI26" s="74"/>
      <c r="BJ26" s="74"/>
    </row>
    <row r="27" spans="2:62" s="72" customFormat="1" ht="17.25" customHeight="1">
      <c r="B27" s="148" t="s">
        <v>139</v>
      </c>
      <c r="C27" s="114"/>
      <c r="D27" s="114"/>
      <c r="E27" s="114"/>
      <c r="F27" s="115"/>
      <c r="G27" s="116"/>
      <c r="H27" s="117"/>
      <c r="I27" s="73"/>
      <c r="J27" s="52"/>
      <c r="K27" s="118"/>
      <c r="L27" s="119"/>
      <c r="M27" s="120"/>
      <c r="N27" s="119"/>
      <c r="O27" s="119"/>
      <c r="P27" s="121"/>
      <c r="Q27" s="158">
        <v>2025</v>
      </c>
      <c r="R27" s="74"/>
      <c r="T27" s="148" t="s">
        <v>139</v>
      </c>
      <c r="U27" s="161" t="str">
        <f t="shared" si="0"/>
        <v/>
      </c>
      <c r="V27" s="123" t="str">
        <f>IF(TRIM(U27)="3月","I",IF(TRIM(U27)="6月","Ⅱ",IF(TRIM(U27)="9月","Ⅲ",IF(TRIM(U27)="12月","IV",""))))</f>
        <v/>
      </c>
      <c r="W27" s="164" t="str">
        <f t="shared" si="1"/>
        <v/>
      </c>
      <c r="X27" s="161" t="str">
        <f t="shared" si="2"/>
        <v/>
      </c>
      <c r="Y27" s="143"/>
      <c r="Z27" s="161" t="str">
        <f t="shared" si="3"/>
        <v/>
      </c>
      <c r="AA27" s="144"/>
      <c r="AB27" s="114"/>
      <c r="AC27" s="125"/>
      <c r="AD27" s="75"/>
      <c r="AE27" s="75"/>
      <c r="AF27" s="145"/>
      <c r="AG27" s="126"/>
      <c r="AH27" s="126"/>
      <c r="AI27" s="126"/>
      <c r="AJ27" s="126"/>
      <c r="AK27" s="126"/>
      <c r="AL27" s="158">
        <v>2025</v>
      </c>
      <c r="AM27" s="75"/>
      <c r="AN27" s="76"/>
      <c r="AO27" s="148" t="s">
        <v>139</v>
      </c>
      <c r="AP27" s="127"/>
      <c r="AQ27" s="128"/>
      <c r="AR27" s="129"/>
      <c r="AS27" s="129"/>
      <c r="AT27" s="129"/>
      <c r="AU27" s="130"/>
      <c r="AV27" s="77"/>
      <c r="AW27" s="78"/>
      <c r="AX27" s="133"/>
      <c r="AY27" s="128"/>
      <c r="AZ27" s="131"/>
      <c r="BA27" s="132"/>
      <c r="BB27" s="128"/>
      <c r="BC27" s="128"/>
      <c r="BD27" s="158">
        <v>2025</v>
      </c>
      <c r="BE27" s="75"/>
      <c r="BF27" s="50"/>
      <c r="BG27" s="74"/>
      <c r="BH27" s="74"/>
      <c r="BI27" s="74"/>
      <c r="BJ27" s="74"/>
    </row>
    <row r="28" spans="2:62" s="72" customFormat="1" ht="17.25" customHeight="1">
      <c r="B28" s="113" t="s">
        <v>140</v>
      </c>
      <c r="C28" s="114">
        <v>4.0599999999999996</v>
      </c>
      <c r="D28" s="114">
        <v>5.39</v>
      </c>
      <c r="E28" s="114">
        <v>2653.55</v>
      </c>
      <c r="F28" s="115">
        <v>2754.23</v>
      </c>
      <c r="G28" s="116">
        <v>32.682000000000002</v>
      </c>
      <c r="H28" s="117">
        <v>5775.83</v>
      </c>
      <c r="I28" s="73"/>
      <c r="J28" s="52"/>
      <c r="K28" s="118">
        <v>0.82</v>
      </c>
      <c r="L28" s="119">
        <v>1.64</v>
      </c>
      <c r="M28" s="120">
        <v>2</v>
      </c>
      <c r="N28" s="119">
        <v>1.67</v>
      </c>
      <c r="O28" s="119">
        <v>23525.41</v>
      </c>
      <c r="P28" s="121">
        <v>53008</v>
      </c>
      <c r="Q28" s="122" t="s">
        <v>152</v>
      </c>
      <c r="R28" s="74"/>
      <c r="T28" s="113" t="s">
        <v>140</v>
      </c>
      <c r="U28" s="123" t="str">
        <f t="shared" si="0"/>
        <v/>
      </c>
      <c r="V28" s="162">
        <v>5.48</v>
      </c>
      <c r="W28" s="124">
        <f t="shared" si="1"/>
        <v>0</v>
      </c>
      <c r="X28" s="123" t="str">
        <f t="shared" si="2"/>
        <v/>
      </c>
      <c r="Y28" s="143">
        <v>0</v>
      </c>
      <c r="Z28" s="123" t="str">
        <f t="shared" si="3"/>
        <v/>
      </c>
      <c r="AA28" s="144">
        <v>0</v>
      </c>
      <c r="AB28" s="114">
        <v>3.3</v>
      </c>
      <c r="AC28" s="125">
        <v>96.12</v>
      </c>
      <c r="AD28" s="75"/>
      <c r="AE28" s="75"/>
      <c r="AF28" s="145">
        <v>0</v>
      </c>
      <c r="AG28" s="126">
        <v>0</v>
      </c>
      <c r="AH28" s="126">
        <v>0</v>
      </c>
      <c r="AI28" s="126">
        <v>0</v>
      </c>
      <c r="AJ28" s="126">
        <v>0</v>
      </c>
      <c r="AK28" s="126">
        <v>0</v>
      </c>
      <c r="AL28" s="122" t="s">
        <v>152</v>
      </c>
      <c r="AM28" s="75"/>
      <c r="AN28" s="76"/>
      <c r="AO28" s="113" t="s">
        <v>140</v>
      </c>
      <c r="AP28" s="127">
        <v>469.7</v>
      </c>
      <c r="AQ28" s="128">
        <v>-2.99</v>
      </c>
      <c r="AR28" s="129">
        <v>673.5</v>
      </c>
      <c r="AS28" s="129">
        <v>387.1</v>
      </c>
      <c r="AT28" s="129">
        <v>286.39999999999998</v>
      </c>
      <c r="AU28" s="130">
        <v>100.6</v>
      </c>
      <c r="AV28" s="77"/>
      <c r="AW28" s="78"/>
      <c r="AX28" s="133">
        <v>113.01</v>
      </c>
      <c r="AY28" s="128">
        <v>3.83</v>
      </c>
      <c r="AZ28" s="131">
        <v>109.44</v>
      </c>
      <c r="BA28" s="132">
        <v>2.67</v>
      </c>
      <c r="BB28" s="128">
        <v>2.1800000000000002</v>
      </c>
      <c r="BC28" s="128">
        <v>4.3</v>
      </c>
      <c r="BD28" s="122" t="s">
        <v>152</v>
      </c>
      <c r="BE28" s="75"/>
      <c r="BF28" s="50"/>
      <c r="BG28" s="74"/>
      <c r="BH28" s="74"/>
      <c r="BI28" s="74"/>
      <c r="BJ28" s="74"/>
    </row>
    <row r="29" spans="2:62" s="72" customFormat="1" ht="17.25" customHeight="1">
      <c r="B29" s="113" t="s">
        <v>141</v>
      </c>
      <c r="C29" s="114">
        <v>2.63</v>
      </c>
      <c r="D29" s="114">
        <v>4.8600000000000003</v>
      </c>
      <c r="E29" s="114">
        <v>2876.19</v>
      </c>
      <c r="F29" s="115">
        <v>2877.22</v>
      </c>
      <c r="G29" s="116">
        <v>32.82</v>
      </c>
      <c r="H29" s="117">
        <v>5775.84</v>
      </c>
      <c r="I29" s="73"/>
      <c r="J29" s="52"/>
      <c r="K29" s="118">
        <v>0.82</v>
      </c>
      <c r="L29" s="119">
        <v>1.65</v>
      </c>
      <c r="M29" s="120">
        <v>2</v>
      </c>
      <c r="N29" s="119">
        <v>1.6</v>
      </c>
      <c r="O29" s="119">
        <v>23053.18</v>
      </c>
      <c r="P29" s="121">
        <v>74914</v>
      </c>
      <c r="Q29" s="122" t="s">
        <v>153</v>
      </c>
      <c r="R29" s="74"/>
      <c r="T29" s="113" t="s">
        <v>141</v>
      </c>
      <c r="U29" s="123" t="str">
        <f t="shared" si="0"/>
        <v/>
      </c>
      <c r="V29" s="162">
        <v>5.48</v>
      </c>
      <c r="W29" s="124">
        <f t="shared" si="1"/>
        <v>0</v>
      </c>
      <c r="X29" s="123" t="str">
        <f t="shared" si="2"/>
        <v/>
      </c>
      <c r="Y29" s="143">
        <v>0</v>
      </c>
      <c r="Z29" s="123" t="str">
        <f t="shared" si="3"/>
        <v/>
      </c>
      <c r="AA29" s="144">
        <v>0</v>
      </c>
      <c r="AB29" s="114">
        <v>3.34</v>
      </c>
      <c r="AC29" s="125">
        <v>92.68</v>
      </c>
      <c r="AD29" s="75"/>
      <c r="AE29" s="75"/>
      <c r="AF29" s="145">
        <v>0</v>
      </c>
      <c r="AG29" s="126">
        <v>0</v>
      </c>
      <c r="AH29" s="126">
        <v>0</v>
      </c>
      <c r="AI29" s="126">
        <v>0</v>
      </c>
      <c r="AJ29" s="126">
        <v>0</v>
      </c>
      <c r="AK29" s="126">
        <v>0</v>
      </c>
      <c r="AL29" s="122" t="s">
        <v>153</v>
      </c>
      <c r="AM29" s="75"/>
      <c r="AN29" s="76"/>
      <c r="AO29" s="113" t="s">
        <v>141</v>
      </c>
      <c r="AP29" s="127">
        <v>494.5</v>
      </c>
      <c r="AQ29" s="128">
        <v>31.06</v>
      </c>
      <c r="AR29" s="129">
        <v>759.6</v>
      </c>
      <c r="AS29" s="129">
        <v>413</v>
      </c>
      <c r="AT29" s="129">
        <v>346.7</v>
      </c>
      <c r="AU29" s="130">
        <v>66.3</v>
      </c>
      <c r="AV29" s="77"/>
      <c r="AW29" s="78"/>
      <c r="AX29" s="133">
        <v>113.24</v>
      </c>
      <c r="AY29" s="128">
        <v>3.7</v>
      </c>
      <c r="AZ29" s="131">
        <v>109</v>
      </c>
      <c r="BA29" s="132">
        <v>1.62</v>
      </c>
      <c r="BB29" s="128">
        <v>2.1</v>
      </c>
      <c r="BC29" s="128">
        <v>3.33</v>
      </c>
      <c r="BD29" s="122" t="s">
        <v>153</v>
      </c>
      <c r="BE29" s="75"/>
      <c r="BF29" s="50"/>
      <c r="BG29" s="74"/>
      <c r="BH29" s="74"/>
      <c r="BI29" s="74"/>
      <c r="BJ29" s="74"/>
    </row>
    <row r="30" spans="2:62" s="72" customFormat="1" ht="17.25" customHeight="1">
      <c r="B30" s="113" t="s">
        <v>142</v>
      </c>
      <c r="C30" s="114">
        <v>1.26</v>
      </c>
      <c r="D30" s="114">
        <v>3.98</v>
      </c>
      <c r="E30" s="114">
        <v>3123.06</v>
      </c>
      <c r="F30" s="115">
        <v>3104.54</v>
      </c>
      <c r="G30" s="116">
        <v>33.182000000000002</v>
      </c>
      <c r="H30" s="117">
        <v>5780.22</v>
      </c>
      <c r="I30" s="73"/>
      <c r="J30" s="52"/>
      <c r="K30" s="118">
        <v>0.82099999999999995</v>
      </c>
      <c r="L30" s="119">
        <v>1.6</v>
      </c>
      <c r="M30" s="120">
        <v>2</v>
      </c>
      <c r="N30" s="119">
        <v>1.64</v>
      </c>
      <c r="O30" s="119">
        <v>20695.900000000001</v>
      </c>
      <c r="P30" s="121">
        <v>71117</v>
      </c>
      <c r="Q30" s="122" t="s">
        <v>154</v>
      </c>
      <c r="R30" s="74"/>
      <c r="T30" s="113" t="s">
        <v>142</v>
      </c>
      <c r="U30" s="123" t="str">
        <f t="shared" si="0"/>
        <v>I</v>
      </c>
      <c r="V30" s="162">
        <v>5.48</v>
      </c>
      <c r="W30" s="124">
        <f t="shared" si="1"/>
        <v>5.48</v>
      </c>
      <c r="X30" s="123" t="str">
        <f t="shared" si="2"/>
        <v>I</v>
      </c>
      <c r="Y30" s="165">
        <v>7249</v>
      </c>
      <c r="Z30" s="123" t="str">
        <f t="shared" si="3"/>
        <v>I</v>
      </c>
      <c r="AA30" s="167">
        <v>40.869999999999997</v>
      </c>
      <c r="AB30" s="114">
        <v>3.35</v>
      </c>
      <c r="AC30" s="125">
        <v>105.27</v>
      </c>
      <c r="AD30" s="75"/>
      <c r="AE30" s="75"/>
      <c r="AF30" s="171">
        <v>1.38</v>
      </c>
      <c r="AG30" s="173">
        <v>40.11</v>
      </c>
      <c r="AH30" s="173">
        <v>58.51</v>
      </c>
      <c r="AI30" s="126">
        <v>0</v>
      </c>
      <c r="AJ30" s="126">
        <v>0</v>
      </c>
      <c r="AK30" s="126">
        <v>0</v>
      </c>
      <c r="AL30" s="122" t="s">
        <v>154</v>
      </c>
      <c r="AM30" s="75"/>
      <c r="AN30" s="76"/>
      <c r="AO30" s="113" t="s">
        <v>142</v>
      </c>
      <c r="AP30" s="127">
        <v>530.4</v>
      </c>
      <c r="AQ30" s="128">
        <v>12.46</v>
      </c>
      <c r="AR30" s="129">
        <v>921.6</v>
      </c>
      <c r="AS30" s="129">
        <v>495.5</v>
      </c>
      <c r="AT30" s="129">
        <v>426.2</v>
      </c>
      <c r="AU30" s="130">
        <v>69.3</v>
      </c>
      <c r="AV30" s="77"/>
      <c r="AW30" s="78"/>
      <c r="AX30" s="133">
        <v>113.75</v>
      </c>
      <c r="AY30" s="128">
        <v>3.63</v>
      </c>
      <c r="AZ30" s="131">
        <v>109.05</v>
      </c>
      <c r="BA30" s="132">
        <v>2.34</v>
      </c>
      <c r="BB30" s="128">
        <v>1.4</v>
      </c>
      <c r="BC30" s="128">
        <v>2.99</v>
      </c>
      <c r="BD30" s="122" t="s">
        <v>154</v>
      </c>
      <c r="BE30" s="75"/>
      <c r="BF30" s="50"/>
      <c r="BG30" s="74"/>
      <c r="BH30" s="74"/>
      <c r="BI30" s="74"/>
      <c r="BJ30" s="74"/>
    </row>
    <row r="31" spans="2:62" s="72" customFormat="1" ht="17.25" customHeight="1">
      <c r="B31" s="113" t="s">
        <v>143</v>
      </c>
      <c r="C31" s="114">
        <v>2</v>
      </c>
      <c r="D31" s="114">
        <v>3.52</v>
      </c>
      <c r="E31" s="114">
        <v>3287.72</v>
      </c>
      <c r="F31" s="115">
        <v>3282.61</v>
      </c>
      <c r="G31" s="116">
        <v>32.017000000000003</v>
      </c>
      <c r="H31" s="117">
        <v>5828.32</v>
      </c>
      <c r="I31" s="73"/>
      <c r="J31" s="52"/>
      <c r="K31" s="118">
        <v>0.81799999999999995</v>
      </c>
      <c r="L31" s="119">
        <v>1.57</v>
      </c>
      <c r="M31" s="120">
        <v>2</v>
      </c>
      <c r="N31" s="119">
        <v>1.6</v>
      </c>
      <c r="O31" s="119">
        <v>20235.03</v>
      </c>
      <c r="P31" s="121">
        <v>61664</v>
      </c>
      <c r="Q31" s="122" t="s">
        <v>155</v>
      </c>
      <c r="R31" s="74"/>
      <c r="T31" s="113" t="s">
        <v>143</v>
      </c>
      <c r="U31" s="123" t="str">
        <f t="shared" si="0"/>
        <v/>
      </c>
      <c r="V31" s="162">
        <v>7.96</v>
      </c>
      <c r="W31" s="124">
        <f t="shared" si="1"/>
        <v>0</v>
      </c>
      <c r="X31" s="123" t="str">
        <f t="shared" si="2"/>
        <v/>
      </c>
      <c r="Y31" s="143">
        <v>0</v>
      </c>
      <c r="Z31" s="123" t="str">
        <f t="shared" si="3"/>
        <v/>
      </c>
      <c r="AA31" s="144">
        <v>0</v>
      </c>
      <c r="AB31" s="114">
        <v>3.32</v>
      </c>
      <c r="AC31" s="125">
        <v>108.74</v>
      </c>
      <c r="AD31" s="75"/>
      <c r="AE31" s="75"/>
      <c r="AF31" s="145">
        <v>0</v>
      </c>
      <c r="AG31" s="126">
        <v>0</v>
      </c>
      <c r="AH31" s="126">
        <v>0</v>
      </c>
      <c r="AI31" s="126">
        <v>0</v>
      </c>
      <c r="AJ31" s="126">
        <v>0</v>
      </c>
      <c r="AK31" s="126">
        <v>0</v>
      </c>
      <c r="AL31" s="122" t="s">
        <v>155</v>
      </c>
      <c r="AM31" s="75"/>
      <c r="AN31" s="76"/>
      <c r="AO31" s="113" t="s">
        <v>143</v>
      </c>
      <c r="AP31" s="127">
        <v>564</v>
      </c>
      <c r="AQ31" s="128">
        <v>19.760000000000002</v>
      </c>
      <c r="AR31" s="129">
        <v>898.9</v>
      </c>
      <c r="AS31" s="129">
        <v>486.4</v>
      </c>
      <c r="AT31" s="129">
        <v>412.5</v>
      </c>
      <c r="AU31" s="130">
        <v>74</v>
      </c>
      <c r="AV31" s="77"/>
      <c r="AW31" s="78"/>
      <c r="AX31" s="133">
        <v>112.23</v>
      </c>
      <c r="AY31" s="128">
        <v>0.51</v>
      </c>
      <c r="AZ31" s="131">
        <v>109.33</v>
      </c>
      <c r="BA31" s="132">
        <v>2.0299999999999998</v>
      </c>
      <c r="BB31" s="128">
        <v>-2.12</v>
      </c>
      <c r="BC31" s="128">
        <v>-0.42</v>
      </c>
      <c r="BD31" s="122" t="s">
        <v>155</v>
      </c>
      <c r="BE31" s="75"/>
      <c r="BF31" s="50"/>
      <c r="BG31" s="74"/>
      <c r="BH31" s="74"/>
      <c r="BI31" s="74"/>
      <c r="BJ31" s="74"/>
    </row>
    <row r="32" spans="2:62" s="72" customFormat="1" ht="17.25" customHeight="1">
      <c r="B32" s="113" t="s">
        <v>144</v>
      </c>
      <c r="C32" s="114">
        <v>2.2000000000000002</v>
      </c>
      <c r="D32" s="114">
        <v>3.32</v>
      </c>
      <c r="E32" s="114">
        <v>3315.9</v>
      </c>
      <c r="F32" s="115">
        <v>3261.15</v>
      </c>
      <c r="G32" s="116">
        <v>29.928999999999998</v>
      </c>
      <c r="H32" s="117">
        <v>5929.48</v>
      </c>
      <c r="I32" s="73"/>
      <c r="J32" s="52"/>
      <c r="K32" s="118">
        <v>0.82</v>
      </c>
      <c r="L32" s="119">
        <v>1.52</v>
      </c>
      <c r="M32" s="120">
        <v>2</v>
      </c>
      <c r="N32" s="119">
        <v>1.57</v>
      </c>
      <c r="O32" s="119">
        <v>21347.3</v>
      </c>
      <c r="P32" s="121">
        <v>67014</v>
      </c>
      <c r="Q32" s="122" t="s">
        <v>156</v>
      </c>
      <c r="R32" s="74"/>
      <c r="T32" s="113" t="s">
        <v>144</v>
      </c>
      <c r="U32" s="123" t="str">
        <f t="shared" si="0"/>
        <v/>
      </c>
      <c r="V32" s="162">
        <v>7.96</v>
      </c>
      <c r="W32" s="124">
        <f t="shared" si="1"/>
        <v>0</v>
      </c>
      <c r="X32" s="123" t="str">
        <f t="shared" si="2"/>
        <v/>
      </c>
      <c r="Y32" s="143">
        <v>0</v>
      </c>
      <c r="Z32" s="123" t="str">
        <f t="shared" si="3"/>
        <v/>
      </c>
      <c r="AA32" s="144">
        <v>0</v>
      </c>
      <c r="AB32" s="114">
        <v>3.3</v>
      </c>
      <c r="AC32" s="125">
        <v>119.69</v>
      </c>
      <c r="AD32" s="75"/>
      <c r="AE32" s="75"/>
      <c r="AF32" s="145">
        <v>0</v>
      </c>
      <c r="AG32" s="126">
        <v>0</v>
      </c>
      <c r="AH32" s="126">
        <v>0</v>
      </c>
      <c r="AI32" s="126">
        <v>0</v>
      </c>
      <c r="AJ32" s="126">
        <v>0</v>
      </c>
      <c r="AK32" s="126">
        <v>0</v>
      </c>
      <c r="AL32" s="122" t="s">
        <v>156</v>
      </c>
      <c r="AM32" s="75"/>
      <c r="AN32" s="76"/>
      <c r="AO32" s="113" t="s">
        <v>144</v>
      </c>
      <c r="AP32" s="127">
        <v>579.29999999999995</v>
      </c>
      <c r="AQ32" s="128">
        <v>18.5</v>
      </c>
      <c r="AR32" s="129">
        <v>908.6</v>
      </c>
      <c r="AS32" s="129">
        <v>517.4</v>
      </c>
      <c r="AT32" s="129">
        <v>391.2</v>
      </c>
      <c r="AU32" s="130">
        <v>126.2</v>
      </c>
      <c r="AV32" s="77"/>
      <c r="AW32" s="78"/>
      <c r="AX32" s="133">
        <v>107</v>
      </c>
      <c r="AY32" s="128">
        <v>-4.3600000000000003</v>
      </c>
      <c r="AZ32" s="131">
        <v>109.03</v>
      </c>
      <c r="BA32" s="132">
        <v>1.54</v>
      </c>
      <c r="BB32" s="128">
        <v>-9.16</v>
      </c>
      <c r="BC32" s="128">
        <v>-7.26</v>
      </c>
      <c r="BD32" s="122" t="s">
        <v>156</v>
      </c>
      <c r="BE32" s="75"/>
      <c r="BF32" s="50"/>
      <c r="BG32" s="74"/>
      <c r="BH32" s="74"/>
      <c r="BI32" s="74"/>
      <c r="BJ32" s="74"/>
    </row>
    <row r="33" spans="2:62" s="72" customFormat="1" ht="17.25" customHeight="1">
      <c r="B33" s="113" t="s">
        <v>145</v>
      </c>
      <c r="C33" s="114">
        <v>2.5099999999999998</v>
      </c>
      <c r="D33" s="114">
        <v>3.1</v>
      </c>
      <c r="E33" s="114">
        <v>3303.31</v>
      </c>
      <c r="F33" s="115">
        <v>3200.66</v>
      </c>
      <c r="G33" s="116">
        <v>29.902000000000001</v>
      </c>
      <c r="H33" s="117">
        <v>5984.32</v>
      </c>
      <c r="I33" s="73"/>
      <c r="J33" s="52"/>
      <c r="K33" s="118">
        <v>0.82299999999999995</v>
      </c>
      <c r="L33" s="119">
        <v>1.49</v>
      </c>
      <c r="M33" s="120">
        <v>2</v>
      </c>
      <c r="N33" s="119">
        <v>1.52</v>
      </c>
      <c r="O33" s="119">
        <v>22256.02</v>
      </c>
      <c r="P33" s="121">
        <v>77815</v>
      </c>
      <c r="Q33" s="122" t="s">
        <v>157</v>
      </c>
      <c r="R33" s="74"/>
      <c r="T33" s="113" t="s">
        <v>145</v>
      </c>
      <c r="U33" s="123" t="str">
        <f t="shared" si="0"/>
        <v>Ⅱ</v>
      </c>
      <c r="V33" s="162">
        <v>7.96</v>
      </c>
      <c r="W33" s="124">
        <f t="shared" si="1"/>
        <v>7.96</v>
      </c>
      <c r="X33" s="123" t="str">
        <f t="shared" si="2"/>
        <v>Ⅱ</v>
      </c>
      <c r="Y33" s="165" t="s">
        <v>160</v>
      </c>
      <c r="Z33" s="123" t="str">
        <f t="shared" si="3"/>
        <v>Ⅱ</v>
      </c>
      <c r="AA33" s="167" t="s">
        <v>160</v>
      </c>
      <c r="AB33" s="114">
        <v>3.36</v>
      </c>
      <c r="AC33" s="125">
        <v>111.48</v>
      </c>
      <c r="AD33" s="75"/>
      <c r="AE33" s="75"/>
      <c r="AF33" s="145" t="s">
        <v>159</v>
      </c>
      <c r="AG33" s="126" t="s">
        <v>158</v>
      </c>
      <c r="AH33" s="126" t="s">
        <v>158</v>
      </c>
      <c r="AI33" s="126">
        <v>0</v>
      </c>
      <c r="AJ33" s="126">
        <v>0</v>
      </c>
      <c r="AK33" s="126">
        <v>0</v>
      </c>
      <c r="AL33" s="122" t="s">
        <v>157</v>
      </c>
      <c r="AM33" s="75"/>
      <c r="AN33" s="76"/>
      <c r="AO33" s="113" t="s">
        <v>145</v>
      </c>
      <c r="AP33" s="127">
        <v>567.70000000000005</v>
      </c>
      <c r="AQ33" s="128">
        <v>24.62</v>
      </c>
      <c r="AR33" s="129">
        <v>945.8</v>
      </c>
      <c r="AS33" s="129">
        <v>533.20000000000005</v>
      </c>
      <c r="AT33" s="129">
        <v>412.6</v>
      </c>
      <c r="AU33" s="130">
        <v>120.7</v>
      </c>
      <c r="AV33" s="77"/>
      <c r="AW33" s="78"/>
      <c r="AX33" s="133">
        <v>106.06</v>
      </c>
      <c r="AY33" s="128">
        <v>-5.35</v>
      </c>
      <c r="AZ33" s="131">
        <v>109.18</v>
      </c>
      <c r="BA33" s="132">
        <v>1.36</v>
      </c>
      <c r="BB33" s="128">
        <v>-10.43</v>
      </c>
      <c r="BC33" s="128">
        <v>-8.09</v>
      </c>
      <c r="BD33" s="122" t="s">
        <v>157</v>
      </c>
      <c r="BE33" s="75"/>
      <c r="BF33" s="50"/>
      <c r="BG33" s="74"/>
      <c r="BH33" s="74"/>
      <c r="BI33" s="74"/>
      <c r="BJ33" s="74"/>
    </row>
    <row r="34" spans="2:62" s="72" customFormat="1" ht="17.25" customHeight="1" thickBot="1">
      <c r="B34" s="113" t="s">
        <v>133</v>
      </c>
      <c r="C34" s="153" t="s">
        <v>160</v>
      </c>
      <c r="D34" s="153" t="s">
        <v>160</v>
      </c>
      <c r="E34" s="114">
        <v>3290.03</v>
      </c>
      <c r="F34" s="115">
        <v>3271.94</v>
      </c>
      <c r="G34" s="116">
        <v>29.916</v>
      </c>
      <c r="H34" s="117">
        <v>5978.69</v>
      </c>
      <c r="I34" s="73"/>
      <c r="J34" s="52"/>
      <c r="K34" s="159" t="s">
        <v>160</v>
      </c>
      <c r="L34" s="160" t="s">
        <v>160</v>
      </c>
      <c r="M34" s="120">
        <v>2</v>
      </c>
      <c r="N34" s="160" t="s">
        <v>160</v>
      </c>
      <c r="O34" s="119">
        <v>23542.52</v>
      </c>
      <c r="P34" s="121">
        <v>79381</v>
      </c>
      <c r="Q34" s="122" t="s">
        <v>146</v>
      </c>
      <c r="R34" s="74"/>
      <c r="T34" s="113" t="s">
        <v>133</v>
      </c>
      <c r="U34" s="123" t="str">
        <f t="shared" si="0"/>
        <v/>
      </c>
      <c r="V34" s="162">
        <v>0.8</v>
      </c>
      <c r="W34" s="124">
        <f t="shared" si="1"/>
        <v>0</v>
      </c>
      <c r="X34" s="123" t="str">
        <f t="shared" si="2"/>
        <v/>
      </c>
      <c r="Y34" s="143">
        <v>0</v>
      </c>
      <c r="Z34" s="123" t="str">
        <f t="shared" si="3"/>
        <v/>
      </c>
      <c r="AA34" s="144">
        <v>0</v>
      </c>
      <c r="AB34" s="153" t="s">
        <v>160</v>
      </c>
      <c r="AC34" s="170" t="s">
        <v>160</v>
      </c>
      <c r="AD34" s="75"/>
      <c r="AE34" s="75"/>
      <c r="AF34" s="145">
        <v>0</v>
      </c>
      <c r="AG34" s="126">
        <v>0</v>
      </c>
      <c r="AH34" s="126">
        <v>0</v>
      </c>
      <c r="AI34" s="126">
        <v>0</v>
      </c>
      <c r="AJ34" s="126">
        <v>0</v>
      </c>
      <c r="AK34" s="126">
        <v>0</v>
      </c>
      <c r="AL34" s="122" t="s">
        <v>146</v>
      </c>
      <c r="AM34" s="75"/>
      <c r="AN34" s="76"/>
      <c r="AO34" s="113" t="s">
        <v>133</v>
      </c>
      <c r="AP34" s="180" t="s">
        <v>160</v>
      </c>
      <c r="AQ34" s="181" t="s">
        <v>160</v>
      </c>
      <c r="AR34" s="129">
        <v>990.3</v>
      </c>
      <c r="AS34" s="129">
        <v>566.79999999999995</v>
      </c>
      <c r="AT34" s="129">
        <v>423.4</v>
      </c>
      <c r="AU34" s="130">
        <v>143.4</v>
      </c>
      <c r="AV34" s="77"/>
      <c r="AW34" s="78"/>
      <c r="AX34" s="133">
        <v>105.49</v>
      </c>
      <c r="AY34" s="128">
        <v>-6.44</v>
      </c>
      <c r="AZ34" s="131">
        <v>109.58</v>
      </c>
      <c r="BA34" s="132">
        <v>1.54</v>
      </c>
      <c r="BB34" s="128">
        <v>-11.78</v>
      </c>
      <c r="BC34" s="128">
        <v>-9.92</v>
      </c>
      <c r="BD34" s="122" t="s">
        <v>146</v>
      </c>
      <c r="BE34" s="75"/>
      <c r="BF34" s="50"/>
      <c r="BG34" s="74"/>
      <c r="BH34" s="74"/>
      <c r="BI34" s="74"/>
      <c r="BJ34" s="74"/>
    </row>
    <row r="35" spans="2:62" s="27" customFormat="1" ht="17.25" customHeight="1">
      <c r="B35" s="197" t="s">
        <v>6</v>
      </c>
      <c r="C35" s="197"/>
      <c r="D35" s="197"/>
      <c r="E35" s="197"/>
      <c r="F35" s="197"/>
      <c r="G35" s="197"/>
      <c r="H35" s="197"/>
      <c r="K35" s="198" t="s">
        <v>74</v>
      </c>
      <c r="L35" s="198"/>
      <c r="M35" s="198"/>
      <c r="N35" s="198"/>
      <c r="O35" s="198"/>
      <c r="P35" s="198"/>
      <c r="Q35" s="198"/>
      <c r="T35" s="194" t="s">
        <v>78</v>
      </c>
      <c r="U35" s="194"/>
      <c r="V35" s="194"/>
      <c r="W35" s="194"/>
      <c r="X35" s="194"/>
      <c r="Y35" s="194"/>
      <c r="Z35" s="194"/>
      <c r="AA35" s="194"/>
      <c r="AB35" s="194"/>
      <c r="AC35" s="194"/>
      <c r="AD35" s="43"/>
      <c r="AE35" s="43"/>
      <c r="AF35" s="195" t="s">
        <v>79</v>
      </c>
      <c r="AG35" s="188"/>
      <c r="AH35" s="188"/>
      <c r="AI35" s="188"/>
      <c r="AJ35" s="188"/>
      <c r="AK35" s="188"/>
      <c r="AL35" s="188"/>
      <c r="AM35" s="43"/>
      <c r="AN35" s="43"/>
      <c r="AO35" s="193" t="s">
        <v>9</v>
      </c>
      <c r="AP35" s="193"/>
      <c r="AQ35" s="193"/>
      <c r="AR35" s="193"/>
      <c r="AS35" s="193"/>
      <c r="AT35" s="193"/>
      <c r="AU35" s="193"/>
      <c r="AV35" s="51"/>
      <c r="AW35" s="51"/>
      <c r="AX35" s="187" t="s">
        <v>79</v>
      </c>
      <c r="AY35" s="188"/>
      <c r="AZ35" s="188"/>
      <c r="BA35" s="188"/>
      <c r="BB35" s="188"/>
      <c r="BC35" s="188"/>
      <c r="BD35" s="188"/>
      <c r="BE35" s="53"/>
    </row>
    <row r="36" spans="2:62" s="27" customFormat="1" ht="17.25" customHeight="1">
      <c r="B36" s="135" t="s">
        <v>101</v>
      </c>
      <c r="C36" s="135"/>
      <c r="D36" s="135"/>
      <c r="E36" s="135"/>
      <c r="F36" s="135"/>
      <c r="G36" s="135"/>
      <c r="H36" s="135"/>
      <c r="K36" s="137" t="s">
        <v>102</v>
      </c>
      <c r="L36" s="137"/>
      <c r="M36" s="137"/>
      <c r="N36" s="137"/>
      <c r="O36" s="137"/>
      <c r="P36" s="137"/>
      <c r="Q36" s="137"/>
      <c r="T36" s="192" t="s">
        <v>94</v>
      </c>
      <c r="U36" s="192"/>
      <c r="V36" s="192"/>
      <c r="W36" s="192"/>
      <c r="X36" s="192"/>
      <c r="Y36" s="192"/>
      <c r="Z36" s="192"/>
      <c r="AA36" s="192"/>
      <c r="AB36" s="192"/>
      <c r="AC36" s="192"/>
      <c r="AD36" s="43"/>
      <c r="AE36" s="43"/>
      <c r="AF36" s="189" t="s">
        <v>64</v>
      </c>
      <c r="AG36" s="190"/>
      <c r="AH36" s="190"/>
      <c r="AI36" s="190"/>
      <c r="AJ36" s="190"/>
      <c r="AK36" s="190"/>
      <c r="AL36" s="190"/>
      <c r="AM36" s="43"/>
      <c r="AN36" s="43"/>
      <c r="AO36" s="135" t="s">
        <v>65</v>
      </c>
      <c r="AP36" s="135"/>
      <c r="AQ36" s="135"/>
      <c r="AR36" s="135"/>
      <c r="AS36" s="135"/>
      <c r="AT36" s="135"/>
      <c r="AU36" s="135"/>
      <c r="AV36" s="51"/>
      <c r="AW36" s="51"/>
      <c r="AX36" s="138" t="s">
        <v>64</v>
      </c>
      <c r="AY36" s="138"/>
      <c r="AZ36" s="138"/>
      <c r="BA36" s="138"/>
      <c r="BB36" s="138"/>
      <c r="BC36" s="138"/>
      <c r="BD36" s="138"/>
      <c r="BE36" s="53"/>
    </row>
    <row r="37" spans="2:62" s="27" customFormat="1" ht="17.25" customHeight="1">
      <c r="B37" s="147" t="s">
        <v>119</v>
      </c>
      <c r="C37" s="136"/>
      <c r="D37" s="136"/>
      <c r="E37" s="136"/>
      <c r="F37" s="136"/>
      <c r="G37" s="136"/>
      <c r="H37" s="136"/>
      <c r="K37" s="53"/>
      <c r="L37" s="53"/>
      <c r="M37" s="53"/>
      <c r="N37" s="53"/>
      <c r="O37" s="53"/>
      <c r="P37" s="53"/>
      <c r="Q37" s="53"/>
      <c r="T37" s="191" t="s">
        <v>103</v>
      </c>
      <c r="U37" s="191"/>
      <c r="V37" s="191"/>
      <c r="W37" s="191"/>
      <c r="X37" s="191"/>
      <c r="Y37" s="191"/>
      <c r="Z37" s="191"/>
      <c r="AA37" s="191"/>
      <c r="AB37" s="191"/>
      <c r="AC37" s="191"/>
      <c r="AD37" s="43"/>
      <c r="AE37" s="43"/>
      <c r="AF37" s="139" t="s">
        <v>104</v>
      </c>
      <c r="AG37" s="139"/>
      <c r="AH37" s="139"/>
      <c r="AI37" s="139"/>
      <c r="AJ37" s="139"/>
      <c r="AK37" s="139"/>
      <c r="AL37" s="139"/>
      <c r="AM37" s="43" t="s">
        <v>7</v>
      </c>
      <c r="AN37" s="43"/>
      <c r="AO37" s="140" t="s">
        <v>106</v>
      </c>
      <c r="AP37" s="136"/>
      <c r="AQ37" s="136"/>
      <c r="AR37" s="136"/>
      <c r="AS37" s="136"/>
      <c r="AT37" s="136"/>
      <c r="AU37" s="136"/>
      <c r="AV37" s="51"/>
      <c r="AW37" s="51"/>
      <c r="AX37" s="146" t="s">
        <v>117</v>
      </c>
      <c r="AY37" s="138"/>
      <c r="AZ37" s="138"/>
      <c r="BA37" s="138"/>
      <c r="BB37" s="138"/>
      <c r="BC37" s="138"/>
      <c r="BD37" s="138"/>
      <c r="BE37" s="53"/>
    </row>
    <row r="38" spans="2:62" s="27" customFormat="1" ht="17.25" customHeight="1">
      <c r="B38" s="136" t="s">
        <v>118</v>
      </c>
      <c r="C38" s="136"/>
      <c r="D38" s="136"/>
      <c r="E38" s="136"/>
      <c r="F38" s="136"/>
      <c r="G38" s="136"/>
      <c r="H38" s="136"/>
      <c r="K38" s="53"/>
      <c r="L38" s="53"/>
      <c r="M38" s="53"/>
      <c r="N38" s="53"/>
      <c r="O38" s="53"/>
      <c r="P38" s="53"/>
      <c r="Q38" s="53"/>
      <c r="AD38" s="43"/>
      <c r="AE38" s="43"/>
      <c r="AF38" s="139" t="s">
        <v>95</v>
      </c>
      <c r="AG38" s="139"/>
      <c r="AH38" s="139"/>
      <c r="AI38" s="139"/>
      <c r="AJ38" s="139"/>
      <c r="AK38" s="139"/>
      <c r="AL38" s="139"/>
      <c r="AM38" s="43"/>
      <c r="AN38" s="43"/>
      <c r="AO38" s="140" t="s">
        <v>107</v>
      </c>
      <c r="AP38" s="136"/>
      <c r="AQ38" s="136"/>
      <c r="AR38" s="136"/>
      <c r="AS38" s="136"/>
      <c r="AT38" s="136"/>
      <c r="AU38" s="136"/>
      <c r="AV38" s="51"/>
      <c r="AW38" s="51"/>
      <c r="AX38" s="139" t="s">
        <v>108</v>
      </c>
      <c r="AY38" s="138"/>
      <c r="AZ38" s="138"/>
      <c r="BA38" s="138"/>
      <c r="BB38" s="138"/>
      <c r="BC38" s="138"/>
      <c r="BD38" s="138"/>
      <c r="BE38" s="53"/>
    </row>
    <row r="39" spans="2:62" s="27" customFormat="1" ht="17.25" customHeight="1">
      <c r="B39" s="110" t="s">
        <v>92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295" t="s">
        <v>77</v>
      </c>
      <c r="U39" s="296"/>
      <c r="V39" s="296"/>
      <c r="W39" s="296"/>
      <c r="X39" s="296"/>
      <c r="Y39" s="296"/>
      <c r="Z39" s="296"/>
      <c r="AA39" s="296"/>
      <c r="AB39" s="296"/>
      <c r="AC39" s="296"/>
      <c r="AD39" s="43"/>
      <c r="AE39" s="43"/>
      <c r="AF39" s="139" t="s">
        <v>105</v>
      </c>
      <c r="AG39" s="139"/>
      <c r="AH39" s="139"/>
      <c r="AI39" s="139"/>
      <c r="AJ39" s="139"/>
      <c r="AK39" s="139"/>
      <c r="AL39" s="139"/>
      <c r="AM39" s="43"/>
      <c r="AN39" s="43"/>
      <c r="AO39" s="111" t="s">
        <v>93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7.25" customHeight="1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289" t="s">
        <v>96</v>
      </c>
      <c r="AG40" s="289"/>
      <c r="AH40" s="289"/>
      <c r="AI40" s="289"/>
      <c r="AJ40" s="289"/>
      <c r="AK40" s="289"/>
      <c r="AL40" s="289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7.25" customHeight="1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141"/>
      <c r="AG41" s="141"/>
      <c r="AH41" s="141"/>
      <c r="AI41" s="141"/>
      <c r="AJ41" s="141"/>
      <c r="AK41" s="141"/>
      <c r="AL41" s="141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7.25" customHeight="1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141"/>
      <c r="AG42" s="141"/>
      <c r="AH42" s="141"/>
      <c r="AI42" s="141"/>
      <c r="AJ42" s="141"/>
      <c r="AK42" s="141"/>
      <c r="AL42" s="141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>
      <c r="B43" s="196" t="s">
        <v>111</v>
      </c>
      <c r="C43" s="196"/>
      <c r="D43" s="196"/>
      <c r="E43" s="196"/>
      <c r="F43" s="196"/>
      <c r="G43" s="196"/>
      <c r="H43" s="196"/>
      <c r="I43" s="57"/>
      <c r="J43" s="57"/>
      <c r="K43" s="196" t="s">
        <v>112</v>
      </c>
      <c r="L43" s="196"/>
      <c r="M43" s="196"/>
      <c r="N43" s="196"/>
      <c r="O43" s="196"/>
      <c r="P43" s="196"/>
      <c r="Q43" s="196"/>
      <c r="R43" s="57"/>
      <c r="T43" s="196" t="s">
        <v>113</v>
      </c>
      <c r="U43" s="196"/>
      <c r="V43" s="196"/>
      <c r="W43" s="196"/>
      <c r="X43" s="196"/>
      <c r="Y43" s="196"/>
      <c r="Z43" s="196"/>
      <c r="AA43" s="196"/>
      <c r="AB43" s="196"/>
      <c r="AC43" s="196"/>
      <c r="AD43" s="58"/>
      <c r="AE43" s="59"/>
      <c r="AF43" s="196" t="s">
        <v>114</v>
      </c>
      <c r="AG43" s="196"/>
      <c r="AH43" s="196"/>
      <c r="AI43" s="196"/>
      <c r="AJ43" s="196"/>
      <c r="AK43" s="196"/>
      <c r="AL43" s="196"/>
      <c r="AM43" s="59"/>
      <c r="AN43" s="59"/>
      <c r="AO43" s="196" t="s">
        <v>115</v>
      </c>
      <c r="AP43" s="196"/>
      <c r="AQ43" s="196"/>
      <c r="AR43" s="196"/>
      <c r="AS43" s="196"/>
      <c r="AT43" s="196"/>
      <c r="AU43" s="196"/>
      <c r="AV43" s="60"/>
      <c r="AW43" s="60"/>
      <c r="AX43" s="196" t="s">
        <v>116</v>
      </c>
      <c r="AY43" s="196"/>
      <c r="AZ43" s="196"/>
      <c r="BA43" s="196"/>
      <c r="BB43" s="196"/>
      <c r="BC43" s="196"/>
      <c r="BD43" s="196"/>
      <c r="BE43" s="59"/>
    </row>
    <row r="44" spans="2:62" ht="16.5">
      <c r="T44" s="49"/>
      <c r="AA44" s="142"/>
      <c r="AO44" s="49"/>
    </row>
    <row r="45" spans="2:62">
      <c r="T45" s="49"/>
      <c r="AO45" s="49"/>
    </row>
    <row r="46" spans="2:62" ht="17.25" customHeight="1">
      <c r="H46" s="71"/>
      <c r="U46" s="107"/>
      <c r="V46" s="107"/>
    </row>
    <row r="47" spans="2:62" ht="17.25" customHeight="1">
      <c r="H47" s="71"/>
      <c r="U47" s="108"/>
      <c r="V47" s="108"/>
    </row>
    <row r="48" spans="2:62" ht="17.25" customHeight="1">
      <c r="H48" s="71"/>
      <c r="U48" s="108"/>
      <c r="V48" s="108"/>
    </row>
    <row r="49" spans="6:22" ht="16.5">
      <c r="F49" s="2"/>
      <c r="H49" s="62"/>
      <c r="U49" s="70"/>
      <c r="V49" s="70"/>
    </row>
    <row r="50" spans="6:22" ht="16.5">
      <c r="F50" s="2"/>
      <c r="H50" s="62"/>
      <c r="U50" s="70"/>
      <c r="V50" s="70"/>
    </row>
    <row r="51" spans="6:22" ht="16.5">
      <c r="F51" s="2"/>
      <c r="H51" s="62"/>
      <c r="U51" s="70"/>
      <c r="V51" s="70"/>
    </row>
    <row r="52" spans="6:22">
      <c r="F52" s="63"/>
      <c r="G52" s="64"/>
      <c r="H52" s="62"/>
      <c r="U52" s="70"/>
      <c r="V52" s="70"/>
    </row>
    <row r="53" spans="6:22">
      <c r="F53" s="63"/>
      <c r="G53" s="64"/>
      <c r="H53" s="62"/>
      <c r="U53" s="70"/>
      <c r="V53" s="70"/>
    </row>
    <row r="54" spans="6:22">
      <c r="F54" s="63"/>
      <c r="G54" s="64"/>
      <c r="H54" s="62"/>
      <c r="U54" s="70"/>
      <c r="V54" s="70"/>
    </row>
    <row r="55" spans="6:22" ht="15" customHeight="1">
      <c r="U55" s="70"/>
      <c r="V55" s="70"/>
    </row>
  </sheetData>
  <mergeCells count="65">
    <mergeCell ref="T1:W1"/>
    <mergeCell ref="X7:Y7"/>
    <mergeCell ref="AB4:AB5"/>
    <mergeCell ref="AF40:AL40"/>
    <mergeCell ref="AI6:AI7"/>
    <mergeCell ref="AL4:AL7"/>
    <mergeCell ref="U7:W7"/>
    <mergeCell ref="U6:W6"/>
    <mergeCell ref="T4:T7"/>
    <mergeCell ref="T39:AC39"/>
    <mergeCell ref="X4:Y5"/>
    <mergeCell ref="X6:Y6"/>
    <mergeCell ref="U4:W5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K6:AK7"/>
    <mergeCell ref="AR5:AU5"/>
    <mergeCell ref="AP5:AQ5"/>
    <mergeCell ref="AO4:AO7"/>
    <mergeCell ref="Z6:AA7"/>
    <mergeCell ref="AB6:AB7"/>
    <mergeCell ref="AG6:AG7"/>
    <mergeCell ref="Z4:AA5"/>
    <mergeCell ref="AJ6:AJ7"/>
    <mergeCell ref="AF6:AF7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O4:P4"/>
    <mergeCell ref="O5:O7"/>
    <mergeCell ref="Q4:Q7"/>
    <mergeCell ref="P5:P7"/>
    <mergeCell ref="AX43:BD43"/>
    <mergeCell ref="AO43:AU43"/>
    <mergeCell ref="B43:H43"/>
    <mergeCell ref="T43:AC43"/>
    <mergeCell ref="K43:Q43"/>
    <mergeCell ref="AF43:AL43"/>
    <mergeCell ref="AX35:BD35"/>
    <mergeCell ref="AF36:AL36"/>
    <mergeCell ref="T37:AC37"/>
    <mergeCell ref="T36:AC36"/>
    <mergeCell ref="AO35:AU35"/>
    <mergeCell ref="T35:AC35"/>
    <mergeCell ref="AF35:AL35"/>
  </mergeCells>
  <phoneticPr fontId="2" type="noConversion"/>
  <printOptions horizontalCentered="1"/>
  <pageMargins left="0.74803149606299213" right="0.59055118110236227" top="0.74803149606299213" bottom="0.19685039370078741" header="0" footer="0.19685039370078741"/>
  <pageSetup paperSize="9" firstPageNumber="24" orientation="portrait" r:id="rId1"/>
  <headerFooter alignWithMargins="0"/>
  <colBreaks count="5" manualBreakCount="5">
    <brk id="9" min="1" max="42" man="1"/>
    <brk id="18" min="1" max="42" man="1"/>
    <brk id="30" min="1" max="42" man="1"/>
    <brk id="39" min="1" max="42" man="1"/>
    <brk id="48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盧俐君</cp:lastModifiedBy>
  <cp:lastPrinted>2025-05-14T08:14:24Z</cp:lastPrinted>
  <dcterms:created xsi:type="dcterms:W3CDTF">1999-10-13T02:13:32Z</dcterms:created>
  <dcterms:modified xsi:type="dcterms:W3CDTF">2025-08-11T08:26:13Z</dcterms:modified>
  <cp:category>I52</cp:category>
</cp:coreProperties>
</file>