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季報\"/>
    </mc:Choice>
  </mc:AlternateContent>
  <xr:revisionPtr revIDLastSave="0" documentId="13_ncr:1_{CE0CE5C1-2028-4992-8036-B9DEED4A32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表十三" sheetId="1" r:id="rId1"/>
    <sheet name="表十三續二" sheetId="2" r:id="rId2"/>
    <sheet name="表十三續四" sheetId="3" r:id="rId3"/>
    <sheet name="表十三續六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0" i="4"/>
  <c r="C30" i="4"/>
  <c r="N28" i="4"/>
  <c r="C28" i="4"/>
  <c r="N26" i="4"/>
  <c r="C26" i="4"/>
  <c r="N24" i="4"/>
  <c r="C24" i="4"/>
  <c r="N22" i="4"/>
  <c r="C22" i="4"/>
  <c r="N20" i="4"/>
  <c r="C20" i="4"/>
  <c r="N18" i="4"/>
  <c r="C18" i="4"/>
  <c r="N16" i="4"/>
  <c r="C16" i="4"/>
  <c r="N14" i="4"/>
  <c r="C14" i="4"/>
  <c r="N12" i="4"/>
  <c r="C12" i="4"/>
  <c r="N10" i="4"/>
  <c r="C10" i="4"/>
  <c r="N8" i="4"/>
  <c r="C8" i="4"/>
  <c r="N6" i="4"/>
  <c r="C6" i="4"/>
  <c r="Q3" i="4"/>
  <c r="M3" i="4"/>
  <c r="K33" i="3"/>
  <c r="L30" i="3"/>
  <c r="C30" i="3"/>
  <c r="L28" i="3"/>
  <c r="C28" i="3"/>
  <c r="L26" i="3"/>
  <c r="C26" i="3"/>
  <c r="L24" i="3"/>
  <c r="C24" i="3"/>
  <c r="L22" i="3"/>
  <c r="C22" i="3"/>
  <c r="L20" i="3"/>
  <c r="C20" i="3"/>
  <c r="L18" i="3"/>
  <c r="C18" i="3"/>
  <c r="L16" i="3"/>
  <c r="C16" i="3"/>
  <c r="L14" i="3"/>
  <c r="C14" i="3"/>
  <c r="L12" i="3"/>
  <c r="C12" i="3"/>
  <c r="L10" i="3"/>
  <c r="C10" i="3"/>
  <c r="L8" i="3"/>
  <c r="C8" i="3"/>
  <c r="L6" i="3"/>
  <c r="C6" i="3"/>
  <c r="O3" i="3"/>
  <c r="K3" i="3"/>
  <c r="K33" i="2"/>
  <c r="L30" i="2"/>
  <c r="C30" i="2"/>
  <c r="L28" i="2"/>
  <c r="C28" i="2"/>
  <c r="L26" i="2"/>
  <c r="C26" i="2"/>
  <c r="L24" i="2"/>
  <c r="C24" i="2"/>
  <c r="L22" i="2"/>
  <c r="C22" i="2"/>
  <c r="L20" i="2"/>
  <c r="C20" i="2"/>
  <c r="L18" i="2"/>
  <c r="C18" i="2"/>
  <c r="L16" i="2"/>
  <c r="C16" i="2"/>
  <c r="L14" i="2"/>
  <c r="C14" i="2"/>
  <c r="L12" i="2"/>
  <c r="C12" i="2"/>
  <c r="L10" i="2"/>
  <c r="C10" i="2"/>
  <c r="L8" i="2"/>
  <c r="C8" i="2"/>
  <c r="L6" i="2"/>
  <c r="C6" i="2"/>
  <c r="O3" i="2"/>
  <c r="K3" i="2"/>
  <c r="K33" i="1"/>
  <c r="L30" i="1"/>
  <c r="C30" i="1"/>
  <c r="L28" i="1"/>
  <c r="C28" i="1"/>
  <c r="L26" i="1"/>
  <c r="C26" i="1"/>
  <c r="L24" i="1"/>
  <c r="C24" i="1"/>
  <c r="L22" i="1"/>
  <c r="C22" i="1"/>
  <c r="L20" i="1"/>
  <c r="C20" i="1"/>
  <c r="L18" i="1"/>
  <c r="C18" i="1"/>
  <c r="L16" i="1"/>
  <c r="C16" i="1"/>
  <c r="L14" i="1"/>
  <c r="C14" i="1"/>
  <c r="L12" i="1"/>
  <c r="C12" i="1"/>
  <c r="L10" i="1"/>
  <c r="C10" i="1"/>
  <c r="L8" i="1"/>
  <c r="C8" i="1"/>
  <c r="L6" i="1"/>
  <c r="C6" i="1"/>
  <c r="O3" i="1"/>
  <c r="K3" i="1"/>
</calcChain>
</file>

<file path=xl/sharedStrings.xml><?xml version="1.0" encoding="utf-8"?>
<sst xmlns="http://schemas.openxmlformats.org/spreadsheetml/2006/main" count="897" uniqueCount="645">
  <si>
    <t>銀　行　別</t>
  </si>
  <si>
    <t>總行代號</t>
  </si>
  <si>
    <r>
      <t xml:space="preserve">銀　行　別
</t>
    </r>
    <r>
      <rPr>
        <sz val="14"/>
        <color indexed="8"/>
        <rFont val="Times New Roman"/>
      </rPr>
      <t>Institutions</t>
    </r>
  </si>
  <si>
    <r>
      <t xml:space="preserve">總行地址
</t>
    </r>
    <r>
      <rPr>
        <sz val="14"/>
        <color indexed="8"/>
        <rFont val="Times New Roman"/>
      </rPr>
      <t>Address of Head Office</t>
    </r>
  </si>
  <si>
    <r>
      <t xml:space="preserve">總行代號
</t>
    </r>
    <r>
      <rPr>
        <sz val="14"/>
        <color indexed="8"/>
        <rFont val="Times New Roman"/>
      </rPr>
      <t>Code</t>
    </r>
  </si>
  <si>
    <r>
      <t xml:space="preserve">電話及網址
</t>
    </r>
    <r>
      <rPr>
        <sz val="14"/>
        <rFont val="Times New Roman"/>
      </rPr>
      <t>Tel. No. &amp; Website</t>
    </r>
  </si>
  <si>
    <r>
      <t xml:space="preserve">總行地址、電話及網址
</t>
    </r>
    <r>
      <rPr>
        <sz val="14"/>
        <color indexed="8"/>
        <rFont val="Times New Roman"/>
      </rPr>
      <t>Address of Head Office, Tel. No. &amp; Website</t>
    </r>
  </si>
  <si>
    <r>
      <t xml:space="preserve">總經理
</t>
    </r>
    <r>
      <rPr>
        <sz val="14"/>
        <color indexed="8"/>
        <rFont val="Times New Roman"/>
      </rPr>
      <t>General
Manager</t>
    </r>
  </si>
  <si>
    <r>
      <t xml:space="preserve">董事長
</t>
    </r>
    <r>
      <rPr>
        <sz val="13"/>
        <color indexed="8"/>
        <rFont val="Times New Roman"/>
      </rPr>
      <t>Chairman</t>
    </r>
  </si>
  <si>
    <r>
      <t xml:space="preserve">銀　行　別
</t>
    </r>
    <r>
      <rPr>
        <sz val="14"/>
        <color indexed="8"/>
        <rFont val="Times New Roman"/>
      </rPr>
      <t>Institutions</t>
    </r>
  </si>
  <si>
    <r>
      <t xml:space="preserve">總行地址、電話及網址
</t>
    </r>
    <r>
      <rPr>
        <sz val="14"/>
        <rFont val="Times New Roman"/>
      </rPr>
      <t>Address of Head Office, Tel. No. &amp; Website</t>
    </r>
  </si>
  <si>
    <t>048</t>
  </si>
  <si>
    <t>王道商業銀行</t>
  </si>
  <si>
    <t>臺北市內湖區堤頂大道二段99號</t>
  </si>
  <si>
    <t>02-87527000</t>
  </si>
  <si>
    <t>O-Bank Co., Ltd.</t>
  </si>
  <si>
    <t>www.o-bank.com</t>
  </si>
  <si>
    <t>050</t>
  </si>
  <si>
    <t>臺灣中小企業銀行</t>
  </si>
  <si>
    <t>臺北市大同區塔城街三十號</t>
  </si>
  <si>
    <t>02-25597171</t>
  </si>
  <si>
    <t>Taiwan Business Bank,Ltd.</t>
  </si>
  <si>
    <t>www.tbb.com.tw</t>
  </si>
  <si>
    <t>052</t>
  </si>
  <si>
    <t>渣打國際商業銀行</t>
  </si>
  <si>
    <t>臺北市遼寧街177號1樓及179號3至6樓、18樓</t>
  </si>
  <si>
    <t>(02)2716-6261</t>
  </si>
  <si>
    <t>Standard Chartered Bank (Taiwan) Limited</t>
  </si>
  <si>
    <t>www.sc.com/tw</t>
  </si>
  <si>
    <t>053</t>
  </si>
  <si>
    <t>台中商業銀行</t>
  </si>
  <si>
    <t>台中市西區民權路87號</t>
  </si>
  <si>
    <t>04-22236021</t>
  </si>
  <si>
    <t>Taichung Commercial Bank Co.,Ltd.</t>
  </si>
  <si>
    <t>www.tcbbank.com.tw</t>
  </si>
  <si>
    <t>054</t>
  </si>
  <si>
    <t>京城商業銀行　#</t>
  </si>
  <si>
    <t>#</t>
  </si>
  <si>
    <t>台南市中西區西門路一段506號</t>
  </si>
  <si>
    <t>06-2139171</t>
  </si>
  <si>
    <t>King's  Town  Bank</t>
  </si>
  <si>
    <t>customer.ktb.com.tw/new</t>
  </si>
  <si>
    <t>081</t>
  </si>
  <si>
    <t>滙豐(台灣)商業銀行</t>
  </si>
  <si>
    <t>臺北市信義區信義路五段7號54樓</t>
  </si>
  <si>
    <t>02-66339000</t>
  </si>
  <si>
    <t>Hsbc Bank(Taiwan) Ltd.</t>
  </si>
  <si>
    <t>www.hsbc.com.tw</t>
  </si>
  <si>
    <t>101</t>
  </si>
  <si>
    <t>瑞興商業銀行</t>
  </si>
  <si>
    <t>臺北市大同區延平北路二段133號、135巷2號</t>
  </si>
  <si>
    <t>02-25575151</t>
  </si>
  <si>
    <t>Taipei Star Bank</t>
  </si>
  <si>
    <t>www.taipeistarbank.com.tw</t>
  </si>
  <si>
    <t>102</t>
  </si>
  <si>
    <t>華泰商業銀行</t>
  </si>
  <si>
    <t>臺北市中山區長安東路二段246號1、2樓、6樓、6樓之1、6樓之2</t>
  </si>
  <si>
    <t>02-27525252</t>
  </si>
  <si>
    <t>Hwatai Bank,Ltd.</t>
  </si>
  <si>
    <t>www.hwataibank.com.tw</t>
  </si>
  <si>
    <t>103</t>
  </si>
  <si>
    <t>臺灣新光商業銀行　#</t>
  </si>
  <si>
    <t>臺北市信義區松仁路32號3~5樓、10樓、19~21樓、4樓之1、5樓之1、9樓之1及36號1樓、3~5樓、10樓、19~21樓、9樓之1</t>
  </si>
  <si>
    <t>02-87587288</t>
  </si>
  <si>
    <t>Taiwan Shin Kong Commercial Bank</t>
  </si>
  <si>
    <t>www.skbank.com.tw</t>
  </si>
  <si>
    <t>108</t>
  </si>
  <si>
    <t>陽信商業銀行</t>
  </si>
  <si>
    <t>臺北市中山區中山北路二段156號</t>
  </si>
  <si>
    <t>02-66188166</t>
  </si>
  <si>
    <t>Sunny Bank Ltd.</t>
  </si>
  <si>
    <t>www.sunnybank.com.tw</t>
  </si>
  <si>
    <t>118</t>
  </si>
  <si>
    <t>板信商業銀行</t>
  </si>
  <si>
    <t>新北市板橋區新北市板橋區縣民大道2段68號</t>
  </si>
  <si>
    <t>02-29629170</t>
  </si>
  <si>
    <t>Bank Of Panhsin</t>
  </si>
  <si>
    <t>www.bop.com.tw</t>
  </si>
  <si>
    <t>147</t>
  </si>
  <si>
    <t>三信商業銀行</t>
  </si>
  <si>
    <t>台中市中區公園路32-1號</t>
  </si>
  <si>
    <t>04-22245171</t>
  </si>
  <si>
    <t>Cota Bank</t>
  </si>
  <si>
    <t>www.cotabank.com.tw</t>
  </si>
  <si>
    <t>803</t>
  </si>
  <si>
    <t>聯邦商業銀行</t>
  </si>
  <si>
    <t>臺北市松山區民生東路三段109號1、2樓</t>
  </si>
  <si>
    <t>(02)2718-0001</t>
  </si>
  <si>
    <t>Union Bank Of Taiwan</t>
  </si>
  <si>
    <t>www.ubot.com.tw</t>
  </si>
  <si>
    <t>004</t>
  </si>
  <si>
    <t>臺灣銀行　#</t>
  </si>
  <si>
    <t>臺北市中正區重慶南路一段120號</t>
  </si>
  <si>
    <t>02-23493456</t>
  </si>
  <si>
    <t>Bank Of Taiwan</t>
  </si>
  <si>
    <t>www.bot.com.tw</t>
  </si>
  <si>
    <t>005</t>
  </si>
  <si>
    <t>臺灣土地銀行</t>
  </si>
  <si>
    <t>臺北市中正區館前路46號</t>
  </si>
  <si>
    <t>02-23483456</t>
  </si>
  <si>
    <t>Land Bank Of Taiwan</t>
  </si>
  <si>
    <t>www.landbank.com.tw</t>
  </si>
  <si>
    <t>006</t>
  </si>
  <si>
    <t>合作金庫商業銀行　#</t>
  </si>
  <si>
    <t>臺北市松山區長安東路2段225號</t>
  </si>
  <si>
    <t>02-2173-8888</t>
  </si>
  <si>
    <t>Taiwan Cooperative Bank</t>
  </si>
  <si>
    <t>www.tcb-bank.com.tw</t>
  </si>
  <si>
    <t>007</t>
  </si>
  <si>
    <t>第一商業銀行　#</t>
  </si>
  <si>
    <t>臺北市中正區重慶南路一段30號</t>
  </si>
  <si>
    <t>02-23481111</t>
  </si>
  <si>
    <t>First Commercial  Bank</t>
  </si>
  <si>
    <t>www.firstbank.com.tw</t>
  </si>
  <si>
    <t>008</t>
  </si>
  <si>
    <t>華南商業銀行　#</t>
  </si>
  <si>
    <t>臺北市信義區松仁路123號</t>
  </si>
  <si>
    <t>02-23713111</t>
  </si>
  <si>
    <t>Hua  Nan  Commercial  Bank ,  Ltd.</t>
  </si>
  <si>
    <t>www.hncb.com.tw</t>
  </si>
  <si>
    <t>009</t>
  </si>
  <si>
    <t>彰化商業銀行</t>
  </si>
  <si>
    <t>台中市中區公園里自由路二段38號</t>
  </si>
  <si>
    <t>04-22222001</t>
  </si>
  <si>
    <t>Chang Hwa Commercial Bank, Ltd.</t>
  </si>
  <si>
    <t>www.bankchb.com</t>
  </si>
  <si>
    <t>011</t>
  </si>
  <si>
    <t>上海商業儲蓄銀行</t>
  </si>
  <si>
    <t>臺北市民權東路1段2號</t>
  </si>
  <si>
    <t>02-25817111</t>
  </si>
  <si>
    <t>The Shanghai Commercial &amp; Savings Bank, Ltd.</t>
  </si>
  <si>
    <t>www.scsb.com.tw</t>
  </si>
  <si>
    <t>012</t>
  </si>
  <si>
    <t>台北富邦商業銀行　#</t>
  </si>
  <si>
    <t>臺北市大安區仁愛路4段169號</t>
  </si>
  <si>
    <t>02-27716699</t>
  </si>
  <si>
    <t>Taipei Fubon Commercial Bank Co., Ltd.</t>
  </si>
  <si>
    <t>www.fubon.com/banking/personal/index.htm</t>
  </si>
  <si>
    <t>013</t>
  </si>
  <si>
    <t>國泰世華商業銀行　#</t>
  </si>
  <si>
    <t>臺北市信義區松仁路七號1樓</t>
  </si>
  <si>
    <t>02-87226666</t>
  </si>
  <si>
    <t>Cathay United Bank</t>
  </si>
  <si>
    <t>www.cathaybk.com.tw</t>
  </si>
  <si>
    <t>015</t>
  </si>
  <si>
    <t>中國輸出入銀行</t>
  </si>
  <si>
    <t>臺北市中正區南海路三號8樓</t>
  </si>
  <si>
    <t>02-23210511</t>
  </si>
  <si>
    <t>The Export-Import Bank Of The Republic Of China</t>
  </si>
  <si>
    <t>www.eximbank.com.tw</t>
  </si>
  <si>
    <t>016</t>
  </si>
  <si>
    <t>高雄銀行</t>
  </si>
  <si>
    <t>高雄市左營區博愛二路168號</t>
  </si>
  <si>
    <t>07-5570535</t>
  </si>
  <si>
    <t>Bank Of Kaohsiung</t>
  </si>
  <si>
    <t>www.bok.com.tw/welcome</t>
  </si>
  <si>
    <t>017</t>
  </si>
  <si>
    <t>兆豐國際商業銀行　#</t>
  </si>
  <si>
    <t>臺北市中山區吉林路100號</t>
  </si>
  <si>
    <t>02-25633156</t>
  </si>
  <si>
    <t>Mega International Commercial Bank Co., Ltd.</t>
  </si>
  <si>
    <t>www.megabank.com.tw</t>
  </si>
  <si>
    <t>021</t>
  </si>
  <si>
    <t>花旗(台灣)商業銀行</t>
  </si>
  <si>
    <t>臺北市信義區松智路1號12、13、14、15、16樓</t>
  </si>
  <si>
    <t>02-87269600</t>
  </si>
  <si>
    <t>Citibank Taiwan Limited</t>
  </si>
  <si>
    <t>www.citibank.com.tw</t>
  </si>
  <si>
    <t>說　　明： #係金融控股公司之子公司。</t>
  </si>
  <si>
    <t>Source：Provided by Individual Institutions.</t>
  </si>
  <si>
    <t>資料來源：本國金融機構 Web申報基本資料檔。</t>
  </si>
  <si>
    <t xml:space="preserve"> End of Dec. 2025</t>
  </si>
  <si>
    <t>中華民國114年12月底</t>
  </si>
  <si>
    <t>表十三　本國金融機構總機構一覽表</t>
  </si>
  <si>
    <t>表十三　本國金融機構總機構一覽表(續一)</t>
  </si>
  <si>
    <t>Table 13.  Listing of Head Office of Domestic Banking Institutions</t>
  </si>
  <si>
    <t>Table 13.  Listing of Head Office of Domestic Banking Institutions(Cont.1)</t>
  </si>
  <si>
    <t>061</t>
  </si>
  <si>
    <t>中華票券金融公司</t>
  </si>
  <si>
    <t>臺北市內湖區堤頂大道二段99號4樓</t>
  </si>
  <si>
    <t>02-27991177</t>
  </si>
  <si>
    <t>China Bills Finance Corporation</t>
  </si>
  <si>
    <t>www.cbf.com.tw</t>
  </si>
  <si>
    <t>062</t>
  </si>
  <si>
    <t>國際票券金融公司　#</t>
  </si>
  <si>
    <t>國際票券金融公司</t>
  </si>
  <si>
    <t>臺北市中山區樂群三路126、128、130、132號8-10樓</t>
  </si>
  <si>
    <t>02-25181688</t>
  </si>
  <si>
    <t>International Bills Finance Corporation</t>
  </si>
  <si>
    <t>www.ibfc.com.tw</t>
  </si>
  <si>
    <t>063</t>
  </si>
  <si>
    <t>大中票券金融公司</t>
  </si>
  <si>
    <t>臺北市松山區敦化北路88號4樓</t>
  </si>
  <si>
    <t>02-27785577</t>
  </si>
  <si>
    <t>Dah  Chung  Bills  Finance  Corp.</t>
  </si>
  <si>
    <t>www.dcbf.com.tw</t>
  </si>
  <si>
    <t>065</t>
  </si>
  <si>
    <t>台灣票券金融公司</t>
  </si>
  <si>
    <t>臺北市大同區南京西路62號5樓</t>
  </si>
  <si>
    <t>02-25167968</t>
  </si>
  <si>
    <t>Taiwan Finance Corp.</t>
  </si>
  <si>
    <t>www.etfc.com.tw</t>
  </si>
  <si>
    <t>066</t>
  </si>
  <si>
    <t>萬通票券金融公司</t>
  </si>
  <si>
    <t>臺北市忠孝東路四段560號11樓</t>
  </si>
  <si>
    <t>02-87802801</t>
  </si>
  <si>
    <t>Grand Bills Finance Corporation</t>
  </si>
  <si>
    <t>www.grandbill.com.tw</t>
  </si>
  <si>
    <t>372</t>
  </si>
  <si>
    <t>大慶票券金融公司</t>
  </si>
  <si>
    <t>臺北市中山區松江路152號14樓</t>
  </si>
  <si>
    <t>02-25816666</t>
  </si>
  <si>
    <t>Taching Bills Finance Corporation</t>
  </si>
  <si>
    <t>www.bill.taching.com.tw</t>
  </si>
  <si>
    <t>375</t>
  </si>
  <si>
    <t>合作金庫票券金融公司　#</t>
  </si>
  <si>
    <t>合作金庫票券金融公司</t>
  </si>
  <si>
    <t>臺北市南京東路二段85、87號14樓</t>
  </si>
  <si>
    <t>02-25221656</t>
  </si>
  <si>
    <t>Taiwan Cooperative Bills Finance Corporation</t>
  </si>
  <si>
    <t>www.tcb-bills.com.tw</t>
  </si>
  <si>
    <t>104</t>
  </si>
  <si>
    <t>台北市第五信用合作社</t>
  </si>
  <si>
    <t>臺北市第五信用合作社</t>
  </si>
  <si>
    <t>臺北市大同區民生西路228號</t>
  </si>
  <si>
    <t>02-25553701</t>
  </si>
  <si>
    <t>The Fifth Credit Cooperation Of Taipei</t>
  </si>
  <si>
    <t>taipei-tfcc.scu.org.tw</t>
  </si>
  <si>
    <t>114</t>
  </si>
  <si>
    <t>基隆第一信用合作社</t>
  </si>
  <si>
    <t>基隆市中正區義一路76號</t>
  </si>
  <si>
    <t>02-24262301</t>
  </si>
  <si>
    <t>Keelung First Credit Cooperative</t>
  </si>
  <si>
    <t>www.kfcc.com.tw</t>
  </si>
  <si>
    <t>115</t>
  </si>
  <si>
    <t>基隆市第二信用合作社</t>
  </si>
  <si>
    <t>基隆市愛二路78號</t>
  </si>
  <si>
    <t>02-24202701</t>
  </si>
  <si>
    <t>The Second Credit Cooperative Of Keelung</t>
  </si>
  <si>
    <t>www.kscc.com.tw</t>
  </si>
  <si>
    <t>119</t>
  </si>
  <si>
    <t>淡水第一信用合作社</t>
  </si>
  <si>
    <t>新北市淡水區草東里中正路63號</t>
  </si>
  <si>
    <t>02-26211211</t>
  </si>
  <si>
    <t>The  Tamshui  First  Credit  Cooperative  Bank</t>
  </si>
  <si>
    <t>www.tfccbank.com.tw</t>
  </si>
  <si>
    <t>120</t>
  </si>
  <si>
    <t>新北市淡水信用合作社</t>
  </si>
  <si>
    <t>新北市淡水區中正路67,69,71號</t>
  </si>
  <si>
    <t>02-26212301</t>
  </si>
  <si>
    <t>The Tamsui Credit Cooperative</t>
  </si>
  <si>
    <t>tsc.scu.org.tw</t>
  </si>
  <si>
    <t>124</t>
  </si>
  <si>
    <t>宜蘭信用合作社</t>
  </si>
  <si>
    <t>宜蘭縣宜蘭市中山路三段5號</t>
  </si>
  <si>
    <t>03-9362151</t>
  </si>
  <si>
    <t>The Credit Cooperative Of Yi-Lan</t>
  </si>
  <si>
    <t>ilan.scu.org.tw</t>
  </si>
  <si>
    <t>805</t>
  </si>
  <si>
    <t>遠東國際商業銀行</t>
  </si>
  <si>
    <t>臺北市大安區敦化南路二段205、207及209號1樓</t>
  </si>
  <si>
    <t>02-23786868</t>
  </si>
  <si>
    <t>Far Eastern International Bank</t>
  </si>
  <si>
    <t>www.feib.com.tw</t>
  </si>
  <si>
    <t>806</t>
  </si>
  <si>
    <t>元大商業銀行　#</t>
  </si>
  <si>
    <t>元大商業銀行</t>
  </si>
  <si>
    <t>臺北市大安區仁愛路三段157號1至2樓及6至20樓</t>
  </si>
  <si>
    <t>02-21736699</t>
  </si>
  <si>
    <t>Yuanta Commercial Bank</t>
  </si>
  <si>
    <t>www.yuantabank.com.tw</t>
  </si>
  <si>
    <t>807</t>
  </si>
  <si>
    <t>永豐商業銀行　#</t>
  </si>
  <si>
    <t>永豐商業銀行</t>
  </si>
  <si>
    <t>臺北市中山區南京東路三段36號</t>
  </si>
  <si>
    <t>02-25173336</t>
  </si>
  <si>
    <t>Bank Sinopac  Company Limited</t>
  </si>
  <si>
    <t>bank.sinopac.com</t>
  </si>
  <si>
    <t>808</t>
  </si>
  <si>
    <t>玉山商業銀行　#</t>
  </si>
  <si>
    <t>玉山商業銀行</t>
  </si>
  <si>
    <t>臺北市松山區民生東路三段115、117號</t>
  </si>
  <si>
    <t>02-21751313</t>
  </si>
  <si>
    <t>E.Sun Commercial Bank, Ltd.</t>
  </si>
  <si>
    <t>www.esunbank.com</t>
  </si>
  <si>
    <t>809</t>
  </si>
  <si>
    <t>凱基商業銀行　#</t>
  </si>
  <si>
    <t>凱基商業銀行</t>
  </si>
  <si>
    <t>臺北市松山區敦化北路135號9樓、10樓、11樓及18樓</t>
  </si>
  <si>
    <t>02-21759959</t>
  </si>
  <si>
    <t>Kgi Bank Co., Ltd.</t>
  </si>
  <si>
    <t>www.kgibank.com.tw</t>
  </si>
  <si>
    <t>810</t>
  </si>
  <si>
    <t>星展(台灣)商業銀行</t>
  </si>
  <si>
    <t>臺北市信義區松仁路32、36號15、17樓</t>
  </si>
  <si>
    <t>02-66129889</t>
  </si>
  <si>
    <t>Dbs Bank ( Taiwan ) Ltd</t>
  </si>
  <si>
    <t>www.dbs.com.tw/personal-zh/default.page</t>
  </si>
  <si>
    <t>812</t>
  </si>
  <si>
    <t>台新國際商業銀行　#</t>
  </si>
  <si>
    <t>台新國際商業銀行</t>
  </si>
  <si>
    <t>臺北市中山北路二段44號1樓及地下1樓</t>
  </si>
  <si>
    <t>02-25683988</t>
  </si>
  <si>
    <t>Taishin International Bank</t>
  </si>
  <si>
    <t>www.taishinbank.com.tw</t>
  </si>
  <si>
    <t>816</t>
  </si>
  <si>
    <t>安泰商業銀行</t>
  </si>
  <si>
    <t>臺北市信義區信義路五段7號16樓、40樓、41樓</t>
  </si>
  <si>
    <t>02-81012277</t>
  </si>
  <si>
    <t>Entie Commercial Bank / Entie Bank, Ltd.</t>
  </si>
  <si>
    <t>www.entiebank.com.tw</t>
  </si>
  <si>
    <t>822</t>
  </si>
  <si>
    <t>中國信託商業銀行　#</t>
  </si>
  <si>
    <t>中國信託商業銀行</t>
  </si>
  <si>
    <t>臺北市南港區經貿二路166、168、170、186、188號</t>
  </si>
  <si>
    <t>02-33277777</t>
  </si>
  <si>
    <t>Ctbc Bank Co., Ltd.</t>
  </si>
  <si>
    <t>www.ctbcbank.com</t>
  </si>
  <si>
    <t>823</t>
  </si>
  <si>
    <t>將來商業銀行</t>
  </si>
  <si>
    <t>臺北市大安區敦化南路二段95號6、7、8、9樓</t>
  </si>
  <si>
    <t>02-8979-7000</t>
  </si>
  <si>
    <t>Next Commercial Bank Co., Ltd.</t>
  </si>
  <si>
    <t>www.nextbank.com.tw</t>
  </si>
  <si>
    <t>824</t>
  </si>
  <si>
    <t>連線商業銀行</t>
  </si>
  <si>
    <t>臺北市內湖區瑞光路333號3樓及4樓</t>
  </si>
  <si>
    <t>(02)6622-9999</t>
  </si>
  <si>
    <t>Line Bank Taiwan Limited</t>
  </si>
  <si>
    <t>www.linebank.com.tw</t>
  </si>
  <si>
    <t>826</t>
  </si>
  <si>
    <t>樂天國際商業銀行　#</t>
  </si>
  <si>
    <t>樂天國際商業銀行</t>
  </si>
  <si>
    <t>臺北市中山區松江路433號11樓</t>
  </si>
  <si>
    <t>02-55692688</t>
  </si>
  <si>
    <t>Rakuten International Commercial Bank Co., Ltd.</t>
  </si>
  <si>
    <t>www.rakuten-bank.com.tw</t>
  </si>
  <si>
    <t>060</t>
  </si>
  <si>
    <t>兆豐票券金融公司　#</t>
  </si>
  <si>
    <t>兆豐票券金融公司</t>
  </si>
  <si>
    <t>臺北市中正區衡陽路91號地下1樓、地上2-5樓、10樓</t>
  </si>
  <si>
    <t>02-23831616</t>
  </si>
  <si>
    <t>Mega Bills Finance Co., Ltd.</t>
  </si>
  <si>
    <t>www.megabills.com.tw</t>
  </si>
  <si>
    <t>表十三　本國金融機構總機構一覽表(續二)</t>
  </si>
  <si>
    <t>表十三　本國金融機構總機構一覽表(續三)</t>
  </si>
  <si>
    <t>Table 13.  Listing of Head Office of Domestic Banking Institutions(Cont.2)</t>
  </si>
  <si>
    <t>Table 13.  Listing of Head Office of Domestic Banking Institutions(Cont.3)</t>
  </si>
  <si>
    <t>216</t>
  </si>
  <si>
    <t>花蓮第二信用合作社</t>
  </si>
  <si>
    <t>花蓮縣花蓮市光復街36號</t>
  </si>
  <si>
    <t>03-8351167</t>
  </si>
  <si>
    <t>Hualien 2Nd Credit Cooperative</t>
  </si>
  <si>
    <t>www.hl2c.com.tw</t>
  </si>
  <si>
    <t>222</t>
  </si>
  <si>
    <t>澎湖縣第一信用合作社</t>
  </si>
  <si>
    <t>澎湖縣馬公市陽明里中華路56-5號</t>
  </si>
  <si>
    <t>06-9274111</t>
  </si>
  <si>
    <t>Penghu First Credit Co-Op</t>
  </si>
  <si>
    <t>pfcco.scu.org.tw</t>
  </si>
  <si>
    <t>223</t>
  </si>
  <si>
    <t>澎湖第二信用合作社</t>
  </si>
  <si>
    <t>澎湖縣馬公市啓明里仁愛路61號</t>
  </si>
  <si>
    <t>06-9273821-7</t>
  </si>
  <si>
    <t>Limited Liability Penghu Second Credit Society</t>
  </si>
  <si>
    <t>ph2c.scu.org.tw</t>
  </si>
  <si>
    <t>224</t>
  </si>
  <si>
    <t>金門縣信用合作社</t>
  </si>
  <si>
    <t>金門縣金城鎮民生路25號</t>
  </si>
  <si>
    <t>082-325261~5</t>
  </si>
  <si>
    <t>Kinmen Credit Cooperative</t>
  </si>
  <si>
    <t>kinmen.scu.org.tw</t>
  </si>
  <si>
    <t>127</t>
  </si>
  <si>
    <t>桃園信用合作社</t>
  </si>
  <si>
    <t>桃園市桃園區中正路133號</t>
  </si>
  <si>
    <t>03-3321100</t>
  </si>
  <si>
    <t>The  Credit  Cooperative  Of  Taoyuan</t>
  </si>
  <si>
    <t>tycbank.scu.org.tw</t>
  </si>
  <si>
    <t>130</t>
  </si>
  <si>
    <t>新竹第一信用合作社</t>
  </si>
  <si>
    <t>新竹市北區大同里大同路130號</t>
  </si>
  <si>
    <t>03-5233141</t>
  </si>
  <si>
    <t>The First Credit Cooperative Of Hsin-Chu</t>
  </si>
  <si>
    <t>www.hcfcbank.com.tw</t>
  </si>
  <si>
    <t>132</t>
  </si>
  <si>
    <t>新竹第三信用合作社</t>
  </si>
  <si>
    <t>新竹市東區北大路282號</t>
  </si>
  <si>
    <t>03-5263192</t>
  </si>
  <si>
    <t>The Third Credit Cooperative Of  Hsin Chu</t>
  </si>
  <si>
    <t>www.hc3cbank.com.tw</t>
  </si>
  <si>
    <t>146</t>
  </si>
  <si>
    <t>台中市第二信用合作社</t>
  </si>
  <si>
    <t>台中市中區中山路202號</t>
  </si>
  <si>
    <t>04-22255155</t>
  </si>
  <si>
    <t>The Second Credit Cooperative Association Of Taichung</t>
  </si>
  <si>
    <t>www.tsca.com.tw</t>
  </si>
  <si>
    <t>158</t>
  </si>
  <si>
    <t>彰化第一信用合作社</t>
  </si>
  <si>
    <t>彰化縣彰化市中華路104號</t>
  </si>
  <si>
    <t>04-7263802</t>
  </si>
  <si>
    <t>The  First  Credit Cooperative  Of   Chang  Hua</t>
  </si>
  <si>
    <t>chfc.scu.org.tw</t>
  </si>
  <si>
    <t>161</t>
  </si>
  <si>
    <t>彰化第五信用合作社</t>
  </si>
  <si>
    <t>彰化縣彰化市長樂里和平路67號</t>
  </si>
  <si>
    <t>04-7259697</t>
  </si>
  <si>
    <t>The Fifth Credit Cooperative Of Changhua</t>
  </si>
  <si>
    <t>fs161.scu.org.tw/index.html</t>
  </si>
  <si>
    <t>162</t>
  </si>
  <si>
    <t>彰化第六信用合作社</t>
  </si>
  <si>
    <t>彰化縣彰化市彰美路一段186號</t>
  </si>
  <si>
    <t>04-7251361</t>
  </si>
  <si>
    <t>The  Sixth  Credit  Cooperative  Of  Changhua</t>
  </si>
  <si>
    <t>www.ch6c.com.tw</t>
  </si>
  <si>
    <t>163</t>
  </si>
  <si>
    <t>彰化第十信用合作社</t>
  </si>
  <si>
    <t>彰化縣彰化市光華里陳稜路156號</t>
  </si>
  <si>
    <t>04-7231151</t>
  </si>
  <si>
    <t>The Tenth Credit Cooperative Of Changhua</t>
  </si>
  <si>
    <t>ch10c.scu.org.tw</t>
  </si>
  <si>
    <t>165</t>
  </si>
  <si>
    <t>彰化縣鹿港信用合作社</t>
  </si>
  <si>
    <t>彰化縣鹿港鎮中興里中山路234號</t>
  </si>
  <si>
    <t>04-7782188</t>
  </si>
  <si>
    <t>The Credit Cooperative Of Lu Kang</t>
  </si>
  <si>
    <t>lkbank.scu.org.tw</t>
  </si>
  <si>
    <t>178</t>
  </si>
  <si>
    <t>嘉義市第三信用合作社</t>
  </si>
  <si>
    <t>嘉義市西區文化里文化路85號</t>
  </si>
  <si>
    <t>05-2224087</t>
  </si>
  <si>
    <t>Chiayi  The  Third  Credit  Cooperation</t>
  </si>
  <si>
    <t>chiayi3c.scu.org.tw</t>
  </si>
  <si>
    <t>188</t>
  </si>
  <si>
    <t>臺南第三信用合作社</t>
  </si>
  <si>
    <t>台南市中西區中正路7號</t>
  </si>
  <si>
    <t>06-2289136</t>
  </si>
  <si>
    <t>The Third Credit Co-Operative Of Tainan</t>
  </si>
  <si>
    <t>ttc.scu.org.tw</t>
  </si>
  <si>
    <t>204</t>
  </si>
  <si>
    <t>高雄市第三信用合作社</t>
  </si>
  <si>
    <t>高雄市鹽埕區大仁路141號</t>
  </si>
  <si>
    <t>07-2871101</t>
  </si>
  <si>
    <t>The Kaohsiung Third Credit Co-Operative</t>
  </si>
  <si>
    <t>www.kh3c.com.tw</t>
  </si>
  <si>
    <t>215</t>
  </si>
  <si>
    <t>花蓮第一信用合作社</t>
  </si>
  <si>
    <t>花蓮縣花蓮市中山路473號</t>
  </si>
  <si>
    <t>03-8336111</t>
  </si>
  <si>
    <t>The First Credit Cooperative Of Hualien</t>
  </si>
  <si>
    <t>www.hua215.com.tw</t>
  </si>
  <si>
    <t>表十三　本國金融機構總機構一覽表(續四)</t>
  </si>
  <si>
    <t>表十三　本國金融機構總機構一覽表(續五)</t>
  </si>
  <si>
    <t>Table 13.  Listing of Head Office of Domestic Banking Institutions(Cont.4)</t>
  </si>
  <si>
    <t>Table 13.  Listing of Head Office of Domestic Banking Institutions(Cont.5)</t>
  </si>
  <si>
    <t>391</t>
  </si>
  <si>
    <t>一卡通票證股份有限公司</t>
  </si>
  <si>
    <t>廖泰翔(代)</t>
  </si>
  <si>
    <t>鄭鎧尹</t>
  </si>
  <si>
    <t>高雄市前鎮區中安路1號4樓</t>
  </si>
  <si>
    <t>Ipass Corporation</t>
  </si>
  <si>
    <t>www.i-pass.com.tw</t>
  </si>
  <si>
    <t>07-7933000</t>
  </si>
  <si>
    <t>392</t>
  </si>
  <si>
    <t>愛金卡股份有限公司</t>
  </si>
  <si>
    <t>李宗奕</t>
  </si>
  <si>
    <t>梁玉璘</t>
  </si>
  <si>
    <t>臺北市內湖區石潭路163號4樓</t>
  </si>
  <si>
    <t>Icash Corporation</t>
  </si>
  <si>
    <t>www.icashpay.com.tw</t>
  </si>
  <si>
    <t>02-27989688</t>
  </si>
  <si>
    <t>395</t>
  </si>
  <si>
    <t>橘子支行動支付股份有限公司</t>
  </si>
  <si>
    <t>劉柏園</t>
  </si>
  <si>
    <t>張朝智</t>
  </si>
  <si>
    <t>臺北市內湖區湖元里18鄰臺北市內湖區瑞湖街111號</t>
  </si>
  <si>
    <t>Gama Pay Co.,Ltd.</t>
  </si>
  <si>
    <t>www.gamapay.com.tw</t>
  </si>
  <si>
    <t>02-26589980</t>
  </si>
  <si>
    <t>396</t>
  </si>
  <si>
    <t>街口電子支付股份有限公司</t>
  </si>
  <si>
    <t>梅驊</t>
  </si>
  <si>
    <t>范庭甄</t>
  </si>
  <si>
    <t>臺北市松山區臺北市松山區長安東路二段225號8樓</t>
  </si>
  <si>
    <t>Jkopay Co., Ltd</t>
  </si>
  <si>
    <t>www.jkopay.com</t>
  </si>
  <si>
    <t>02-27787222</t>
  </si>
  <si>
    <t>397</t>
  </si>
  <si>
    <t>歐付寶電子支付股份有限公司</t>
  </si>
  <si>
    <t>林秀芳</t>
  </si>
  <si>
    <t>臺北市南港區成功路一段58號3樓</t>
  </si>
  <si>
    <t>O’Pay Electronic Payment Co., Ltd.</t>
  </si>
  <si>
    <t>www.opay.tw</t>
  </si>
  <si>
    <t>02-2655-0057</t>
  </si>
  <si>
    <t>398</t>
  </si>
  <si>
    <t>簡單行動支付股份有限公司</t>
  </si>
  <si>
    <t>王俊博</t>
  </si>
  <si>
    <t>劉雲輝</t>
  </si>
  <si>
    <t>11578臺北市南港區臺北市南港區南港路二段97號8樓</t>
  </si>
  <si>
    <t>Ezpay Co., Ltd.</t>
  </si>
  <si>
    <t>www.ezpay.com.tw</t>
  </si>
  <si>
    <t>02-26513111</t>
  </si>
  <si>
    <t>12135600</t>
  </si>
  <si>
    <t>統振股份有限公司</t>
  </si>
  <si>
    <t>陳威宇</t>
  </si>
  <si>
    <t>何明哲</t>
  </si>
  <si>
    <t>臺北市內湖區安美街181號1樓及6樓</t>
  </si>
  <si>
    <t>Welldone Company</t>
  </si>
  <si>
    <t>www.welldone.com.tw/remit</t>
  </si>
  <si>
    <t>02-27965959</t>
  </si>
  <si>
    <t>27294437</t>
  </si>
  <si>
    <t>數位至匯股份有限公司</t>
  </si>
  <si>
    <t>魏仁裕</t>
  </si>
  <si>
    <t>何昌霖</t>
  </si>
  <si>
    <t>臺北市內湖區南京東路六段501號4樓</t>
  </si>
  <si>
    <t>Digital Idea Multi-Media Co., Ltd.</t>
  </si>
  <si>
    <t>remit.digitalidea.com.tw</t>
  </si>
  <si>
    <t>02-27955959</t>
  </si>
  <si>
    <t>53835310</t>
  </si>
  <si>
    <t>美家人力資源股份有限公司</t>
  </si>
  <si>
    <t>林淑如</t>
  </si>
  <si>
    <t>許家畯</t>
  </si>
  <si>
    <t>臺中市東區三賢街166號</t>
  </si>
  <si>
    <t>May-God Human Resources Co., Ltd.</t>
  </si>
  <si>
    <t>may-god.com/mgtt</t>
  </si>
  <si>
    <t>04-3507-7388</t>
  </si>
  <si>
    <t>65279409</t>
  </si>
  <si>
    <t>東聯互動股份有限公司</t>
  </si>
  <si>
    <t>吳侑勳</t>
  </si>
  <si>
    <t>新北市土城區中央路四段51號7樓之1</t>
  </si>
  <si>
    <t>Eastern Union Interactive Corp.</t>
  </si>
  <si>
    <t>www.eui.money</t>
  </si>
  <si>
    <t>02-22425511</t>
  </si>
  <si>
    <t>90633266</t>
  </si>
  <si>
    <t>融創國際股份有限公司</t>
  </si>
  <si>
    <t>許云芬</t>
  </si>
  <si>
    <t>劉燕萍</t>
  </si>
  <si>
    <t>臺北市中山區中山北路3段39號2樓之3</t>
  </si>
  <si>
    <t>Remitech Finance International Co., Ltd.</t>
  </si>
  <si>
    <t>www.remitech-finance.com.tw/web/main/home_tw.html</t>
  </si>
  <si>
    <t>02-25868086</t>
  </si>
  <si>
    <t>700</t>
  </si>
  <si>
    <t>中華郵政公司</t>
  </si>
  <si>
    <t>王國材</t>
  </si>
  <si>
    <t>江瑞堂</t>
  </si>
  <si>
    <t>臺北市金山南路二段55號</t>
  </si>
  <si>
    <t>Chunghwa Post Co., Ltd</t>
  </si>
  <si>
    <t>www.post.gov.tw</t>
  </si>
  <si>
    <t>02-23921310</t>
  </si>
  <si>
    <t>849</t>
  </si>
  <si>
    <t>臺灣大來卡股份有限公司</t>
  </si>
  <si>
    <t>Jason Paul Hanson</t>
  </si>
  <si>
    <t>張益嘉</t>
  </si>
  <si>
    <t>臺北市中山區南京東路三段168號15樓之2</t>
  </si>
  <si>
    <t>Diners Club Taiwan Ltd.</t>
  </si>
  <si>
    <t>－</t>
  </si>
  <si>
    <t>02-7742-6216</t>
  </si>
  <si>
    <t>956</t>
  </si>
  <si>
    <t>財團法人聯合信用卡處理中心</t>
  </si>
  <si>
    <t>桂先農</t>
  </si>
  <si>
    <t>呂蕙容</t>
  </si>
  <si>
    <t>臺北市松山區復興北路363號4樓</t>
  </si>
  <si>
    <t>National Credit Card Center Of R. O. C.</t>
  </si>
  <si>
    <t>www.nccc.com.tw</t>
  </si>
  <si>
    <t>02-27191919</t>
  </si>
  <si>
    <t>958</t>
  </si>
  <si>
    <t>新加坡商萬事達卡股份有限公司台灣分公司</t>
  </si>
  <si>
    <t>陳懿文</t>
  </si>
  <si>
    <t>臺北市信義區忠孝東路五段68號42樓</t>
  </si>
  <si>
    <t>Mastercard Singapore Holding Pte. Ltd., Taiwan Branch</t>
  </si>
  <si>
    <t>www.mastercard.com.tw</t>
  </si>
  <si>
    <t>02-87587688</t>
  </si>
  <si>
    <t>959</t>
  </si>
  <si>
    <t>台灣威士卡股份有限公司</t>
  </si>
  <si>
    <t>于雪莉</t>
  </si>
  <si>
    <t>黃慧琴</t>
  </si>
  <si>
    <t>臺北市信義區松仁路100號41樓</t>
  </si>
  <si>
    <t>Visa Taiwan Co.,Ltd.</t>
  </si>
  <si>
    <t>www.visa.com.tw</t>
  </si>
  <si>
    <t>02-25470547</t>
  </si>
  <si>
    <t>960</t>
  </si>
  <si>
    <t>台灣樂天信用卡股份有限公司</t>
  </si>
  <si>
    <t>大山隆司</t>
  </si>
  <si>
    <t>石井英治</t>
  </si>
  <si>
    <t>臺北市中山區民生東路3段51號16樓</t>
  </si>
  <si>
    <t>Taiwan Rakuten Card, Inc.</t>
  </si>
  <si>
    <t>www.card.rakuten.com.tw</t>
  </si>
  <si>
    <t>02-2516-8328</t>
  </si>
  <si>
    <t>975</t>
  </si>
  <si>
    <t>台灣美國運通國際(股)公司</t>
  </si>
  <si>
    <t>蔡宗修</t>
  </si>
  <si>
    <t>臺北市松山區復興北路363號12樓及365號12樓</t>
  </si>
  <si>
    <t>American Express International (Taiwan), Inc.</t>
  </si>
  <si>
    <t>www.americanexpress.com.tw</t>
  </si>
  <si>
    <t>02-27190808</t>
  </si>
  <si>
    <t>979</t>
  </si>
  <si>
    <t>香港商台灣環滙亞太信用卡(股)公司台灣分公司</t>
  </si>
  <si>
    <t>傅學元</t>
  </si>
  <si>
    <t>臺北市松山區南京東路五段161號5樓</t>
  </si>
  <si>
    <t>Global Payments Asia-Pacific (Hong Kong) Limited, Taiwan Br.</t>
  </si>
  <si>
    <t>www.globalpayments.com/zh-tw/taiwan</t>
  </si>
  <si>
    <t>02-82530170</t>
  </si>
  <si>
    <t>980</t>
  </si>
  <si>
    <t>台灣吉世美國際股份有限公司</t>
  </si>
  <si>
    <t>陽川勝樹</t>
  </si>
  <si>
    <t>森田亮</t>
  </si>
  <si>
    <t>承德路一段2號12樓之1,之2</t>
  </si>
  <si>
    <t>Jcb International(Taiwan) Co.,Ltd.</t>
  </si>
  <si>
    <t>www.specialoffers.jcb/zh-tw</t>
  </si>
  <si>
    <t>02-25310055</t>
  </si>
  <si>
    <t>387</t>
  </si>
  <si>
    <t>連加電子支付股份有限公司</t>
  </si>
  <si>
    <t>丁雄注(WoongJu Jeong)</t>
  </si>
  <si>
    <t>張修齊</t>
  </si>
  <si>
    <t>臺北市南港區經貿二路121號18樓</t>
  </si>
  <si>
    <t>Line Pay Epi Taiwan Limited</t>
  </si>
  <si>
    <t>pay.line.me/portal/tw-lpm</t>
  </si>
  <si>
    <t>02-35187601</t>
  </si>
  <si>
    <t>388</t>
  </si>
  <si>
    <t>全盈支付金融科技股份有限公司</t>
  </si>
  <si>
    <t>薛東都</t>
  </si>
  <si>
    <t>劉美玲</t>
  </si>
  <si>
    <t>臺北市中山區臺北市中山區中山北路二段96號5樓</t>
  </si>
  <si>
    <t>All Win Fintech Company Limited</t>
  </si>
  <si>
    <t>www.pluspay.com.tw</t>
  </si>
  <si>
    <t>02-7752-0288</t>
  </si>
  <si>
    <t>389</t>
  </si>
  <si>
    <t>全支付電子支付股份有限公司</t>
  </si>
  <si>
    <t>林弘斌</t>
  </si>
  <si>
    <t>游金榮</t>
  </si>
  <si>
    <t>臺北市中山區敬業四路33號9樓</t>
  </si>
  <si>
    <t>Pxpay Plus Co., Ltd.</t>
  </si>
  <si>
    <t>www.pxpayplus.com</t>
  </si>
  <si>
    <t>02-6605-0909</t>
  </si>
  <si>
    <t>390</t>
  </si>
  <si>
    <t>悠遊卡股份有限公司</t>
  </si>
  <si>
    <t>林志盈</t>
  </si>
  <si>
    <t>陳國君</t>
  </si>
  <si>
    <t>臺北市南港區園區街3-1號13樓</t>
  </si>
  <si>
    <t>Easycard Corporation</t>
  </si>
  <si>
    <t>www.easycard.com.tw</t>
  </si>
  <si>
    <t>02-2652-9988</t>
  </si>
  <si>
    <t>表十三　本國金融機構總機構一覽表(續六)</t>
  </si>
  <si>
    <t>表十三　本國金融機構總機構一覽表(續完)</t>
  </si>
  <si>
    <t>Table 13.  Listing of Head Office of Domestic Banking Institutions(Cont.6)</t>
  </si>
  <si>
    <t>Table 13.  Listing of Head Office of Domestic Banking Institutions(Cont'd)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</si>
</sst>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9" formatCode="\-\ ###0\ \-"/>
  </numFmts>
  <fonts count="34" x14ac:knownFonts="1">
    <font>
      <sz val="12"/>
      <name val="新細明體"/>
      <charset val="136"/>
    </font>
    <font>
      <sz val="16"/>
      <name val="新細明體"/>
      <charset val="136"/>
    </font>
    <font>
      <sz val="14"/>
      <name val="新細明體"/>
      <charset val="136"/>
    </font>
    <font>
      <sz val="12"/>
      <name val="新細明體"/>
      <charset val="136"/>
    </font>
    <font>
      <sz val="14"/>
      <name val="Times New Roman"/>
    </font>
    <font>
      <sz val="14"/>
      <color indexed="8"/>
      <name val="新細明體"/>
      <charset val="136"/>
    </font>
    <font>
      <sz val="14"/>
      <color indexed="8"/>
      <name val="Times New Roman"/>
    </font>
    <font>
      <sz val="20"/>
      <name val="新細明體"/>
      <charset val="136"/>
    </font>
    <font>
      <sz val="20"/>
      <name val="Times New Roman"/>
    </font>
    <font>
      <sz val="12"/>
      <name val="Times New Roman"/>
    </font>
    <font>
      <sz val="11"/>
      <name val="Times New Roman"/>
    </font>
    <font>
      <sz val="18"/>
      <name val="Times New Roman"/>
    </font>
    <font>
      <sz val="13"/>
      <color indexed="8"/>
      <name val="Times New Roman"/>
    </font>
    <font>
      <sz val="12"/>
      <color theme="1"/>
      <name val="新細明體"/>
      <charset val="136"/>
      <scheme val="minor"/>
    </font>
    <font>
      <sz val="12"/>
      <color theme="0"/>
      <name val="新細明體"/>
      <charset val="136"/>
      <scheme val="minor"/>
    </font>
    <font>
      <sz val="12"/>
      <color rgb="FF9C65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b/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sz val="11"/>
      <name val="新細明體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sz val="9"/>
      <name val="新細明體"/>
      <family val="1"/>
      <charset val="136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3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2" borderId="0">
      <alignment vertical="center"/>
    </xf>
    <xf numFmtId="0" fontId="13" fillId="3" borderId="0" applyNumberFormat="0" applyAlignment="0" applyProtection="0">
      <alignment vertical="center"/>
    </xf>
    <xf numFmtId="0" fontId="13" fillId="4" borderId="0" applyNumberFormat="0" applyAlignment="0" applyProtection="0">
      <alignment vertical="center"/>
    </xf>
    <xf numFmtId="0" fontId="13" fillId="5" borderId="0" applyNumberFormat="0" applyAlignment="0" applyProtection="0">
      <alignment vertical="center"/>
    </xf>
    <xf numFmtId="0" fontId="13" fillId="6" borderId="0" applyNumberFormat="0" applyAlignment="0" applyProtection="0">
      <alignment vertical="center"/>
    </xf>
    <xf numFmtId="0" fontId="13" fillId="7" borderId="0" applyNumberFormat="0" applyAlignment="0" applyProtection="0">
      <alignment vertical="center"/>
    </xf>
    <xf numFmtId="0" fontId="13" fillId="8" borderId="0" applyNumberFormat="0" applyAlignment="0" applyProtection="0">
      <alignment vertical="center"/>
    </xf>
    <xf numFmtId="0" fontId="13" fillId="9" borderId="0" applyNumberFormat="0" applyAlignment="0" applyProtection="0">
      <alignment vertical="center"/>
    </xf>
    <xf numFmtId="0" fontId="13" fillId="10" borderId="0" applyNumberFormat="0" applyAlignment="0" applyProtection="0">
      <alignment vertical="center"/>
    </xf>
    <xf numFmtId="0" fontId="13" fillId="11" borderId="0" applyNumberFormat="0" applyAlignment="0" applyProtection="0">
      <alignment vertical="center"/>
    </xf>
    <xf numFmtId="0" fontId="13" fillId="12" borderId="0" applyNumberFormat="0" applyAlignment="0" applyProtection="0">
      <alignment vertical="center"/>
    </xf>
    <xf numFmtId="0" fontId="13" fillId="13" borderId="0" applyNumberFormat="0" applyAlignment="0" applyProtection="0">
      <alignment vertical="center"/>
    </xf>
    <xf numFmtId="0" fontId="13" fillId="14" borderId="0" applyNumberFormat="0" applyAlignment="0" applyProtection="0">
      <alignment vertical="center"/>
    </xf>
    <xf numFmtId="0" fontId="14" fillId="15" borderId="0" applyNumberFormat="0" applyAlignment="0" applyProtection="0">
      <alignment vertical="center"/>
    </xf>
    <xf numFmtId="0" fontId="14" fillId="16" borderId="0" applyNumberFormat="0" applyAlignment="0" applyProtection="0">
      <alignment vertical="center"/>
    </xf>
    <xf numFmtId="0" fontId="14" fillId="17" borderId="0" applyNumberFormat="0" applyAlignment="0" applyProtection="0">
      <alignment vertical="center"/>
    </xf>
    <xf numFmtId="0" fontId="14" fillId="18" borderId="0" applyNumberFormat="0" applyAlignment="0" applyProtection="0">
      <alignment vertical="center"/>
    </xf>
    <xf numFmtId="0" fontId="14" fillId="19" borderId="0" applyNumberFormat="0" applyAlignment="0" applyProtection="0">
      <alignment vertical="center"/>
    </xf>
    <xf numFmtId="0" fontId="14" fillId="20" borderId="0" applyNumberFormat="0" applyAlignment="0" applyProtection="0">
      <alignment vertical="center"/>
    </xf>
    <xf numFmtId="41" fontId="3" fillId="2" borderId="0" applyFont="0" applyAlignment="0" applyProtection="0">
      <alignment vertical="center"/>
    </xf>
    <xf numFmtId="0" fontId="15" fillId="21" borderId="0" applyNumberFormat="0" applyAlignment="0" applyProtection="0">
      <alignment vertical="center"/>
    </xf>
    <xf numFmtId="0" fontId="16" fillId="2" borderId="1" applyNumberFormat="0" applyAlignment="0" applyProtection="0">
      <alignment vertical="center"/>
    </xf>
    <xf numFmtId="0" fontId="17" fillId="22" borderId="0" applyNumberFormat="0" applyAlignment="0" applyProtection="0">
      <alignment vertical="center"/>
    </xf>
    <xf numFmtId="0" fontId="18" fillId="23" borderId="2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3" fillId="24" borderId="4" applyNumberFormat="0" applyFont="0" applyAlignment="0" applyProtection="0">
      <alignment vertical="center"/>
    </xf>
    <xf numFmtId="0" fontId="20" fillId="2" borderId="0" applyNumberFormat="0" applyAlignment="0" applyProtection="0">
      <alignment vertical="center"/>
    </xf>
    <xf numFmtId="0" fontId="14" fillId="25" borderId="0" applyNumberFormat="0" applyAlignment="0" applyProtection="0">
      <alignment vertical="center"/>
    </xf>
    <xf numFmtId="0" fontId="14" fillId="26" borderId="0" applyNumberFormat="0" applyAlignment="0" applyProtection="0">
      <alignment vertical="center"/>
    </xf>
    <xf numFmtId="0" fontId="14" fillId="27" borderId="0" applyNumberFormat="0" applyAlignment="0" applyProtection="0">
      <alignment vertical="center"/>
    </xf>
    <xf numFmtId="0" fontId="14" fillId="28" borderId="0" applyNumberFormat="0" applyAlignment="0" applyProtection="0">
      <alignment vertical="center"/>
    </xf>
    <xf numFmtId="0" fontId="14" fillId="29" borderId="0" applyNumberFormat="0" applyAlignment="0" applyProtection="0">
      <alignment vertical="center"/>
    </xf>
    <xf numFmtId="0" fontId="14" fillId="30" borderId="0" applyNumberFormat="0" applyAlignment="0" applyProtection="0">
      <alignment vertical="center"/>
    </xf>
    <xf numFmtId="0" fontId="21" fillId="2" borderId="0" applyNumberFormat="0" applyAlignment="0" applyProtection="0">
      <alignment vertical="center"/>
    </xf>
    <xf numFmtId="0" fontId="22" fillId="2" borderId="5" applyNumberFormat="0" applyAlignment="0" applyProtection="0">
      <alignment vertical="center"/>
    </xf>
    <xf numFmtId="0" fontId="23" fillId="2" borderId="6" applyNumberFormat="0" applyAlignment="0" applyProtection="0">
      <alignment vertical="center"/>
    </xf>
    <xf numFmtId="0" fontId="24" fillId="2" borderId="7" applyNumberFormat="0" applyAlignment="0" applyProtection="0">
      <alignment vertical="center"/>
    </xf>
    <xf numFmtId="0" fontId="24" fillId="2" borderId="0" applyNumberFormat="0" applyAlignment="0" applyProtection="0">
      <alignment vertical="center"/>
    </xf>
    <xf numFmtId="0" fontId="25" fillId="31" borderId="2" applyNumberFormat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27" fillId="32" borderId="9" applyNumberFormat="0" applyAlignment="0" applyProtection="0">
      <alignment vertical="center"/>
    </xf>
    <xf numFmtId="0" fontId="28" fillId="33" borderId="0" applyNumberFormat="0" applyAlignment="0" applyProtection="0">
      <alignment vertical="center"/>
    </xf>
    <xf numFmtId="0" fontId="29" fillId="2" borderId="0" applyNumberFormat="0" applyAlignment="0" applyProtection="0">
      <alignment vertical="center"/>
    </xf>
  </cellStyleXfs>
  <cellXfs count="111">
    <xf numFmtId="0" fontId="0" fillId="2" borderId="0" xfId="0">
      <alignment vertical="center"/>
    </xf>
    <xf numFmtId="49" fontId="2" fillId="2" borderId="24" xfId="19" applyNumberFormat="1" applyFont="1" applyBorder="1" applyAlignment="1" applyProtection="1">
      <alignment horizontal="center" vertical="top"/>
    </xf>
    <xf numFmtId="0" fontId="0" fillId="2" borderId="17" xfId="19" applyNumberFormat="1" applyFont="1" applyBorder="1" applyAlignment="1" applyProtection="1">
      <alignment horizontal="left" vertical="top" wrapText="1"/>
    </xf>
    <xf numFmtId="49" fontId="0" fillId="2" borderId="0" xfId="19" applyNumberFormat="1" applyFont="1" applyAlignment="1" applyProtection="1">
      <alignment horizontal="center" vertical="top"/>
    </xf>
    <xf numFmtId="49" fontId="2" fillId="2" borderId="29" xfId="19" applyNumberFormat="1" applyFont="1" applyBorder="1" applyAlignment="1" applyProtection="1">
      <alignment horizontal="center" vertical="top"/>
    </xf>
    <xf numFmtId="49" fontId="9" fillId="2" borderId="0" xfId="0" applyNumberFormat="1" applyFont="1" applyAlignment="1">
      <alignment horizontal="left" vertical="top"/>
    </xf>
    <xf numFmtId="0" fontId="0" fillId="2" borderId="20" xfId="19" applyNumberFormat="1" applyFont="1" applyBorder="1" applyAlignment="1" applyProtection="1">
      <alignment horizontal="left" vertical="top" wrapText="1"/>
    </xf>
    <xf numFmtId="0" fontId="0" fillId="2" borderId="28" xfId="19" applyNumberFormat="1" applyFont="1" applyBorder="1" applyAlignment="1" applyProtection="1">
      <alignment horizontal="left" vertical="top" wrapText="1"/>
    </xf>
    <xf numFmtId="0" fontId="0" fillId="2" borderId="15" xfId="19" applyNumberFormat="1" applyFont="1" applyBorder="1" applyAlignment="1" applyProtection="1">
      <alignment horizontal="left" vertical="top" wrapText="1"/>
    </xf>
    <xf numFmtId="179" fontId="9" fillId="2" borderId="0" xfId="0" applyNumberFormat="1" applyFont="1" applyAlignment="1">
      <alignment horizontal="center" vertical="top"/>
    </xf>
    <xf numFmtId="0" fontId="4" fillId="2" borderId="18" xfId="0" applyFont="1" applyBorder="1" applyAlignment="1">
      <alignment horizontal="left"/>
    </xf>
    <xf numFmtId="0" fontId="32" fillId="2" borderId="18" xfId="0" applyFont="1" applyBorder="1" applyAlignment="1">
      <alignment horizontal="left"/>
    </xf>
    <xf numFmtId="0" fontId="2" fillId="2" borderId="18" xfId="0" applyFont="1" applyBorder="1" applyAlignment="1">
      <alignment horizontal="right"/>
    </xf>
    <xf numFmtId="0" fontId="11" fillId="2" borderId="0" xfId="0" applyFont="1" applyAlignment="1">
      <alignment horizontal="center" vertical="center" wrapText="1"/>
    </xf>
    <xf numFmtId="0" fontId="7" fillId="2" borderId="0" xfId="0" applyFont="1" applyAlignment="1">
      <alignment horizontal="center" vertical="center" wrapText="1"/>
    </xf>
    <xf numFmtId="0" fontId="1" fillId="2" borderId="0" xfId="0" applyFont="1">
      <alignment vertical="center"/>
    </xf>
    <xf numFmtId="0" fontId="2" fillId="2" borderId="10" xfId="0" applyFont="1" applyBorder="1" applyAlignment="1">
      <alignment horizontal="center" vertical="center" wrapText="1"/>
    </xf>
    <xf numFmtId="0" fontId="0" fillId="2" borderId="0" xfId="0" applyAlignment="1">
      <alignment vertical="top"/>
    </xf>
    <xf numFmtId="0" fontId="0" fillId="2" borderId="0" xfId="0" applyAlignment="1"/>
    <xf numFmtId="0" fontId="5" fillId="2" borderId="11" xfId="0" applyFont="1" applyBorder="1" applyAlignment="1">
      <alignment horizontal="center" vertical="center" wrapText="1"/>
    </xf>
    <xf numFmtId="0" fontId="5" fillId="2" borderId="10" xfId="0" applyFont="1" applyBorder="1" applyAlignment="1">
      <alignment horizontal="center" vertical="center" wrapText="1"/>
    </xf>
    <xf numFmtId="0" fontId="2" fillId="2" borderId="12" xfId="0" applyFont="1" applyBorder="1" applyAlignment="1">
      <alignment horizontal="center" vertical="center" wrapText="1"/>
    </xf>
    <xf numFmtId="0" fontId="5" fillId="2" borderId="12" xfId="0" applyFont="1" applyBorder="1" applyAlignment="1">
      <alignment horizontal="center" vertical="center" wrapText="1"/>
    </xf>
    <xf numFmtId="0" fontId="2" fillId="2" borderId="0" xfId="0" applyFont="1">
      <alignment vertical="center"/>
    </xf>
    <xf numFmtId="49" fontId="0" fillId="2" borderId="13" xfId="19" applyNumberFormat="1" applyFont="1" applyBorder="1" applyAlignment="1" applyProtection="1">
      <alignment horizontal="left" vertical="top"/>
    </xf>
    <xf numFmtId="49" fontId="0" fillId="2" borderId="14" xfId="19" applyNumberFormat="1" applyFont="1" applyBorder="1" applyAlignment="1" applyProtection="1">
      <alignment horizontal="left" vertical="top"/>
    </xf>
    <xf numFmtId="49" fontId="0" fillId="2" borderId="15" xfId="19" applyNumberFormat="1" applyFont="1" applyBorder="1" applyAlignment="1" applyProtection="1">
      <alignment horizontal="left" vertical="center"/>
    </xf>
    <xf numFmtId="49" fontId="0" fillId="2" borderId="16" xfId="19" applyNumberFormat="1" applyFont="1" applyBorder="1" applyAlignment="1" applyProtection="1">
      <alignment horizontal="left" vertical="top"/>
    </xf>
    <xf numFmtId="49" fontId="0" fillId="2" borderId="16" xfId="19" applyNumberFormat="1" applyFont="1" applyBorder="1" applyAlignment="1" applyProtection="1">
      <alignment horizontal="center" vertical="top"/>
    </xf>
    <xf numFmtId="0" fontId="5" fillId="2" borderId="17" xfId="0" applyFont="1" applyBorder="1" applyAlignment="1">
      <alignment horizontal="center" vertical="center" wrapText="1"/>
    </xf>
    <xf numFmtId="49" fontId="0" fillId="2" borderId="0" xfId="0" applyNumberFormat="1">
      <alignment vertical="center"/>
    </xf>
    <xf numFmtId="0" fontId="2" fillId="2" borderId="17" xfId="19" applyNumberFormat="1" applyFont="1" applyBorder="1" applyAlignment="1" applyProtection="1">
      <alignment horizontal="left" vertical="center" shrinkToFit="1"/>
    </xf>
    <xf numFmtId="0" fontId="2" fillId="2" borderId="15" xfId="19" applyNumberFormat="1" applyFont="1" applyBorder="1" applyAlignment="1" applyProtection="1">
      <alignment horizontal="left" vertical="center" shrinkToFit="1"/>
    </xf>
    <xf numFmtId="0" fontId="2" fillId="2" borderId="18" xfId="0" applyFont="1" applyBorder="1" applyAlignment="1"/>
    <xf numFmtId="49" fontId="0" fillId="2" borderId="19" xfId="19" applyNumberFormat="1" applyFont="1" applyBorder="1" applyAlignment="1" applyProtection="1">
      <alignment horizontal="left" vertical="center"/>
    </xf>
    <xf numFmtId="179" fontId="9" fillId="2" borderId="0" xfId="0" applyNumberFormat="1" applyFont="1" applyAlignment="1">
      <alignment horizontal="center" vertical="top"/>
    </xf>
    <xf numFmtId="49" fontId="0" fillId="2" borderId="0" xfId="0" applyNumberFormat="1" applyAlignment="1">
      <alignment horizontal="left" vertical="top"/>
    </xf>
    <xf numFmtId="0" fontId="7" fillId="2" borderId="0" xfId="0" applyFont="1" applyAlignment="1">
      <alignment horizontal="center" vertical="center" wrapText="1"/>
    </xf>
    <xf numFmtId="0" fontId="8" fillId="2" borderId="0" xfId="0" applyFont="1" applyAlignment="1">
      <alignment horizontal="center" vertical="center" wrapText="1"/>
    </xf>
    <xf numFmtId="0" fontId="4" fillId="2" borderId="0" xfId="0" applyFont="1" applyAlignment="1">
      <alignment horizontal="left"/>
    </xf>
    <xf numFmtId="0" fontId="2" fillId="2" borderId="0" xfId="0" applyFont="1" applyAlignment="1">
      <alignment horizontal="center" vertical="center" wrapText="1"/>
    </xf>
    <xf numFmtId="49" fontId="0" fillId="2" borderId="0" xfId="19" applyNumberFormat="1" applyFont="1" applyAlignment="1" applyProtection="1">
      <alignment horizontal="left" vertical="top"/>
    </xf>
    <xf numFmtId="0" fontId="9" fillId="2" borderId="0" xfId="19" applyNumberFormat="1" applyFont="1" applyAlignment="1" applyProtection="1">
      <alignment horizontal="left" vertical="top"/>
    </xf>
    <xf numFmtId="0" fontId="10" fillId="2" borderId="14" xfId="19" applyNumberFormat="1" applyFont="1" applyBorder="1" applyAlignment="1" applyProtection="1">
      <alignment horizontal="left" vertical="top" shrinkToFit="1"/>
    </xf>
    <xf numFmtId="0" fontId="10" fillId="2" borderId="16" xfId="19" applyNumberFormat="1" applyFont="1" applyBorder="1" applyAlignment="1" applyProtection="1">
      <alignment horizontal="left" vertical="top" shrinkToFit="1"/>
    </xf>
    <xf numFmtId="0" fontId="10" fillId="2" borderId="20" xfId="19" applyNumberFormat="1" applyFont="1" applyBorder="1" applyAlignment="1" applyProtection="1">
      <alignment horizontal="left" vertical="top" shrinkToFit="1"/>
    </xf>
    <xf numFmtId="0" fontId="0" fillId="2" borderId="21" xfId="19" applyNumberFormat="1" applyFont="1" applyBorder="1" applyAlignment="1" applyProtection="1">
      <alignment horizontal="left" vertical="top" shrinkToFit="1"/>
    </xf>
    <xf numFmtId="0" fontId="10" fillId="2" borderId="22" xfId="19" applyNumberFormat="1" applyFont="1" applyBorder="1" applyAlignment="1" applyProtection="1">
      <alignment horizontal="right" vertical="top" shrinkToFit="1"/>
    </xf>
    <xf numFmtId="0" fontId="0" fillId="2" borderId="23" xfId="19" applyNumberFormat="1" applyFont="1" applyBorder="1" applyAlignment="1" applyProtection="1">
      <alignment horizontal="left" vertical="top" shrinkToFit="1"/>
    </xf>
    <xf numFmtId="0" fontId="10" fillId="2" borderId="18" xfId="19" applyNumberFormat="1" applyFont="1" applyBorder="1" applyAlignment="1" applyProtection="1">
      <alignment horizontal="right" vertical="top" shrinkToFit="1"/>
    </xf>
    <xf numFmtId="49" fontId="2" fillId="2" borderId="24" xfId="19" applyNumberFormat="1" applyFont="1" applyBorder="1" applyAlignment="1" applyProtection="1">
      <alignment horizontal="center" vertical="top" shrinkToFit="1"/>
    </xf>
    <xf numFmtId="0" fontId="2" fillId="2" borderId="25" xfId="0" applyFont="1" applyBorder="1" applyAlignment="1">
      <alignment vertical="center" shrinkToFit="1"/>
    </xf>
    <xf numFmtId="49" fontId="2" fillId="2" borderId="26" xfId="19" applyNumberFormat="1" applyFont="1" applyBorder="1" applyAlignment="1" applyProtection="1">
      <alignment horizontal="center" vertical="top" shrinkToFit="1"/>
    </xf>
    <xf numFmtId="0" fontId="2" fillId="2" borderId="27" xfId="0" applyFont="1" applyBorder="1" applyAlignment="1">
      <alignment vertical="center" shrinkToFit="1"/>
    </xf>
    <xf numFmtId="49" fontId="2" fillId="2" borderId="25" xfId="19" applyNumberFormat="1" applyFont="1" applyBorder="1" applyAlignment="1" applyProtection="1">
      <alignment horizontal="center" vertical="top" shrinkToFit="1"/>
    </xf>
    <xf numFmtId="49" fontId="2" fillId="2" borderId="27" xfId="19" applyNumberFormat="1" applyFont="1" applyBorder="1" applyAlignment="1" applyProtection="1">
      <alignment horizontal="center" vertical="top" shrinkToFit="1"/>
    </xf>
    <xf numFmtId="49" fontId="0" fillId="2" borderId="14" xfId="19" applyNumberFormat="1" applyFont="1" applyBorder="1" applyAlignment="1" applyProtection="1">
      <alignment horizontal="left" vertical="top" shrinkToFit="1"/>
    </xf>
    <xf numFmtId="0" fontId="10" fillId="2" borderId="21" xfId="19" applyNumberFormat="1" applyFont="1" applyBorder="1" applyAlignment="1" applyProtection="1">
      <alignment horizontal="left" vertical="top" shrinkToFit="1"/>
    </xf>
    <xf numFmtId="0" fontId="10" fillId="2" borderId="23" xfId="19" applyNumberFormat="1" applyFont="1" applyBorder="1" applyAlignment="1" applyProtection="1">
      <alignment horizontal="left" vertical="top" shrinkToFit="1"/>
    </xf>
    <xf numFmtId="49" fontId="2" fillId="2" borderId="13" xfId="19" applyNumberFormat="1" applyFont="1" applyBorder="1" applyAlignment="1" applyProtection="1">
      <alignment horizontal="left" vertical="top"/>
    </xf>
    <xf numFmtId="49" fontId="30" fillId="2" borderId="14" xfId="19" applyNumberFormat="1" applyFont="1" applyBorder="1" applyAlignment="1" applyProtection="1">
      <alignment horizontal="left" vertical="top"/>
    </xf>
    <xf numFmtId="0" fontId="31" fillId="2" borderId="21" xfId="19" applyNumberFormat="1" applyFont="1" applyBorder="1" applyAlignment="1" applyProtection="1">
      <alignment horizontal="left" vertical="top" shrinkToFit="1"/>
    </xf>
    <xf numFmtId="49" fontId="2" fillId="2" borderId="15" xfId="19" applyNumberFormat="1" applyFont="1" applyBorder="1" applyAlignment="1" applyProtection="1">
      <alignment horizontal="left" vertical="center"/>
    </xf>
    <xf numFmtId="49" fontId="30" fillId="2" borderId="16" xfId="19" applyNumberFormat="1" applyFont="1" applyBorder="1" applyAlignment="1" applyProtection="1">
      <alignment horizontal="left" vertical="top"/>
    </xf>
    <xf numFmtId="49" fontId="30" fillId="2" borderId="16" xfId="19" applyNumberFormat="1" applyFont="1" applyBorder="1" applyAlignment="1" applyProtection="1">
      <alignment horizontal="center" vertical="top"/>
    </xf>
    <xf numFmtId="0" fontId="31" fillId="2" borderId="23" xfId="19" applyNumberFormat="1" applyFont="1" applyBorder="1" applyAlignment="1" applyProtection="1">
      <alignment horizontal="left" vertical="top" shrinkToFit="1"/>
    </xf>
    <xf numFmtId="0" fontId="30" fillId="2" borderId="21" xfId="19" applyNumberFormat="1" applyFont="1" applyBorder="1" applyAlignment="1" applyProtection="1">
      <alignment horizontal="left" vertical="top" shrinkToFit="1"/>
    </xf>
    <xf numFmtId="0" fontId="31" fillId="2" borderId="22" xfId="19" applyNumberFormat="1" applyFont="1" applyBorder="1" applyAlignment="1" applyProtection="1">
      <alignment horizontal="right" vertical="top" shrinkToFit="1"/>
    </xf>
    <xf numFmtId="49" fontId="30" fillId="2" borderId="21" xfId="19" applyNumberFormat="1" applyFont="1" applyBorder="1" applyAlignment="1" applyProtection="1">
      <alignment horizontal="left" vertical="top" shrinkToFit="1"/>
    </xf>
    <xf numFmtId="0" fontId="30" fillId="2" borderId="21" xfId="0" applyFont="1" applyBorder="1" applyAlignment="1">
      <alignment vertical="center" shrinkToFit="1"/>
    </xf>
    <xf numFmtId="0" fontId="30" fillId="2" borderId="23" xfId="19" applyNumberFormat="1" applyFont="1" applyBorder="1" applyAlignment="1" applyProtection="1">
      <alignment horizontal="left" vertical="top" shrinkToFit="1"/>
    </xf>
    <xf numFmtId="0" fontId="31" fillId="2" borderId="18" xfId="19" applyNumberFormat="1" applyFont="1" applyBorder="1" applyAlignment="1" applyProtection="1">
      <alignment horizontal="right" vertical="top" shrinkToFit="1"/>
    </xf>
    <xf numFmtId="49" fontId="0" fillId="2" borderId="25" xfId="19" applyNumberFormat="1" applyFont="1" applyBorder="1" applyAlignment="1" applyProtection="1">
      <alignment horizontal="center" vertical="top"/>
    </xf>
    <xf numFmtId="49" fontId="2" fillId="2" borderId="30" xfId="19" applyNumberFormat="1" applyFont="1" applyBorder="1" applyAlignment="1" applyProtection="1">
      <alignment horizontal="center" vertical="top"/>
    </xf>
    <xf numFmtId="49" fontId="2" fillId="2" borderId="26" xfId="19" applyNumberFormat="1" applyFont="1" applyBorder="1" applyAlignment="1" applyProtection="1">
      <alignment horizontal="center" vertical="top"/>
    </xf>
    <xf numFmtId="49" fontId="2" fillId="2" borderId="0" xfId="19" applyNumberFormat="1" applyFont="1" applyAlignment="1" applyProtection="1">
      <alignment horizontal="center" vertical="top"/>
    </xf>
    <xf numFmtId="0" fontId="0" fillId="2" borderId="28" xfId="0" applyBorder="1">
      <alignment vertical="center"/>
    </xf>
    <xf numFmtId="49" fontId="0" fillId="2" borderId="15" xfId="19" applyNumberFormat="1" applyFont="1" applyBorder="1" applyAlignment="1" applyProtection="1">
      <alignment horizontal="left" vertical="top" wrapText="1"/>
    </xf>
    <xf numFmtId="49" fontId="0" fillId="2" borderId="28" xfId="19" applyNumberFormat="1" applyFont="1" applyBorder="1" applyAlignment="1" applyProtection="1">
      <alignment horizontal="left" vertical="top" wrapText="1"/>
    </xf>
    <xf numFmtId="49" fontId="0" fillId="2" borderId="29" xfId="0" applyNumberFormat="1" applyBorder="1" applyAlignment="1">
      <alignment horizontal="left" vertical="top"/>
    </xf>
    <xf numFmtId="49" fontId="0" fillId="2" borderId="0" xfId="0" applyNumberFormat="1" applyAlignment="1">
      <alignment horizontal="left" vertical="top"/>
    </xf>
    <xf numFmtId="49" fontId="31" fillId="2" borderId="0" xfId="0" applyNumberFormat="1" applyFont="1" applyAlignment="1">
      <alignment horizontal="left" vertical="top"/>
    </xf>
    <xf numFmtId="49" fontId="0" fillId="2" borderId="26" xfId="19" applyNumberFormat="1" applyFont="1" applyBorder="1" applyAlignment="1" applyProtection="1">
      <alignment horizontal="center" vertical="top"/>
    </xf>
    <xf numFmtId="0" fontId="0" fillId="2" borderId="19" xfId="19" applyNumberFormat="1" applyFont="1" applyBorder="1" applyAlignment="1" applyProtection="1">
      <alignment horizontal="left" vertical="top" shrinkToFit="1"/>
    </xf>
    <xf numFmtId="0" fontId="0" fillId="2" borderId="30" xfId="19" applyNumberFormat="1" applyFont="1" applyBorder="1" applyAlignment="1" applyProtection="1">
      <alignment horizontal="left" vertical="top" shrinkToFit="1"/>
    </xf>
    <xf numFmtId="0" fontId="0" fillId="2" borderId="15" xfId="19" applyNumberFormat="1" applyFont="1" applyBorder="1" applyAlignment="1" applyProtection="1">
      <alignment horizontal="center" vertical="top"/>
    </xf>
    <xf numFmtId="0" fontId="0" fillId="2" borderId="28" xfId="19" applyNumberFormat="1" applyFont="1" applyBorder="1" applyAlignment="1" applyProtection="1">
      <alignment horizontal="center" vertical="top"/>
    </xf>
    <xf numFmtId="0" fontId="0" fillId="2" borderId="15" xfId="19" applyNumberFormat="1" applyFont="1" applyBorder="1" applyAlignment="1" applyProtection="1">
      <alignment horizontal="center" vertical="top" wrapText="1"/>
    </xf>
    <xf numFmtId="0" fontId="0" fillId="2" borderId="28" xfId="19" applyNumberFormat="1" applyFont="1" applyBorder="1" applyAlignment="1" applyProtection="1">
      <alignment horizontal="center" vertical="top" wrapText="1"/>
    </xf>
    <xf numFmtId="49" fontId="0" fillId="2" borderId="19" xfId="19" applyNumberFormat="1" applyFont="1" applyBorder="1" applyAlignment="1" applyProtection="1">
      <alignment horizontal="left" vertical="top" shrinkToFit="1"/>
    </xf>
    <xf numFmtId="49" fontId="0" fillId="2" borderId="30" xfId="19" applyNumberFormat="1" applyFont="1" applyBorder="1" applyAlignment="1" applyProtection="1">
      <alignment horizontal="left" vertical="top" shrinkToFit="1"/>
    </xf>
    <xf numFmtId="0" fontId="0" fillId="2" borderId="13" xfId="19" applyNumberFormat="1" applyFont="1" applyBorder="1" applyAlignment="1" applyProtection="1">
      <alignment horizontal="left" vertical="top" shrinkToFit="1"/>
    </xf>
    <xf numFmtId="0" fontId="0" fillId="2" borderId="29" xfId="19" applyNumberFormat="1" applyFont="1" applyBorder="1" applyAlignment="1" applyProtection="1">
      <alignment horizontal="left" vertical="top" shrinkToFit="1"/>
    </xf>
    <xf numFmtId="49" fontId="0" fillId="2" borderId="17" xfId="19" applyNumberFormat="1" applyFont="1" applyBorder="1" applyAlignment="1" applyProtection="1">
      <alignment horizontal="center" vertical="top"/>
    </xf>
    <xf numFmtId="49" fontId="0" fillId="2" borderId="28" xfId="19" applyNumberFormat="1" applyFont="1" applyBorder="1" applyAlignment="1" applyProtection="1">
      <alignment horizontal="center" vertical="top"/>
    </xf>
    <xf numFmtId="0" fontId="0" fillId="2" borderId="17" xfId="19" applyNumberFormat="1" applyFont="1" applyBorder="1" applyAlignment="1" applyProtection="1">
      <alignment horizontal="center" vertical="top" wrapText="1" shrinkToFit="1"/>
    </xf>
    <xf numFmtId="0" fontId="0" fillId="2" borderId="28" xfId="19" applyNumberFormat="1" applyFont="1" applyBorder="1" applyAlignment="1" applyProtection="1">
      <alignment horizontal="center" vertical="top" wrapText="1" shrinkToFit="1"/>
    </xf>
    <xf numFmtId="0" fontId="0" fillId="2" borderId="17" xfId="19" applyNumberFormat="1" applyFont="1" applyBorder="1" applyAlignment="1" applyProtection="1">
      <alignment horizontal="center" vertical="top" wrapText="1"/>
    </xf>
    <xf numFmtId="0" fontId="2" fillId="2" borderId="10" xfId="0" applyFont="1" applyBorder="1" applyAlignment="1">
      <alignment horizontal="center" vertical="center" wrapText="1"/>
    </xf>
    <xf numFmtId="0" fontId="2" fillId="2" borderId="31" xfId="0" applyFont="1" applyBorder="1" applyAlignment="1">
      <alignment horizontal="center" vertical="center" wrapText="1"/>
    </xf>
    <xf numFmtId="0" fontId="5" fillId="2" borderId="10" xfId="0" applyFont="1" applyBorder="1" applyAlignment="1">
      <alignment horizontal="center" vertical="center" wrapText="1"/>
    </xf>
    <xf numFmtId="0" fontId="5" fillId="2" borderId="31" xfId="0" applyFont="1" applyBorder="1" applyAlignment="1">
      <alignment horizontal="center" vertical="center" wrapText="1"/>
    </xf>
    <xf numFmtId="49" fontId="0" fillId="2" borderId="17" xfId="19" applyNumberFormat="1" applyFont="1" applyBorder="1" applyAlignment="1" applyProtection="1">
      <alignment horizontal="center" vertical="top" wrapText="1"/>
    </xf>
    <xf numFmtId="49" fontId="0" fillId="2" borderId="28" xfId="19" applyNumberFormat="1" applyFont="1" applyBorder="1" applyAlignment="1" applyProtection="1">
      <alignment horizontal="center" vertical="top" wrapText="1"/>
    </xf>
    <xf numFmtId="0" fontId="0" fillId="2" borderId="20" xfId="19" applyNumberFormat="1" applyFont="1" applyBorder="1" applyAlignment="1" applyProtection="1">
      <alignment horizontal="center" vertical="top" wrapText="1"/>
    </xf>
    <xf numFmtId="49" fontId="0" fillId="2" borderId="15" xfId="19" applyNumberFormat="1" applyFont="1" applyBorder="1" applyAlignment="1" applyProtection="1">
      <alignment horizontal="center" vertical="top"/>
    </xf>
    <xf numFmtId="49" fontId="0" fillId="2" borderId="20" xfId="19" applyNumberFormat="1" applyFont="1" applyBorder="1" applyAlignment="1" applyProtection="1">
      <alignment horizontal="center" vertical="top"/>
    </xf>
    <xf numFmtId="49" fontId="0" fillId="2" borderId="15" xfId="19" applyNumberFormat="1" applyFont="1" applyBorder="1" applyAlignment="1" applyProtection="1">
      <alignment horizontal="center" vertical="top" wrapText="1"/>
    </xf>
    <xf numFmtId="49" fontId="0" fillId="2" borderId="20" xfId="19" applyNumberFormat="1" applyFont="1" applyBorder="1" applyAlignment="1" applyProtection="1">
      <alignment horizontal="center" vertical="top" wrapText="1"/>
    </xf>
    <xf numFmtId="0" fontId="33" fillId="2" borderId="15" xfId="19" applyNumberFormat="1" applyFont="1" applyBorder="1" applyAlignment="1" applyProtection="1">
      <alignment horizontal="left" vertical="top" wrapText="1"/>
    </xf>
    <xf numFmtId="0" fontId="33" fillId="2" borderId="28" xfId="19" applyNumberFormat="1" applyFont="1" applyBorder="1" applyAlignment="1" applyProtection="1">
      <alignment horizontal="left" vertical="top" wrapText="1"/>
    </xf>
  </cellXfs>
  <cellStyles count="43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一般" xfId="0" builtinId="0"/>
    <cellStyle name="千分位[0]" xfId="19" builtinId="6"/>
    <cellStyle name="中等" xfId="20" xr:uid="{00000000-0005-0000-0000-000015000000}"/>
    <cellStyle name="合計" xfId="21" xr:uid="{00000000-0005-0000-0000-000016000000}"/>
    <cellStyle name="好" xfId="22" xr:uid="{00000000-0005-0000-0000-000017000000}"/>
    <cellStyle name="計算方式" xfId="23" xr:uid="{00000000-0005-0000-0000-000019000000}"/>
    <cellStyle name="連結的儲存格" xfId="24" xr:uid="{00000000-0005-0000-0000-00001C000000}"/>
    <cellStyle name="備註" xfId="25" xr:uid="{00000000-0005-0000-0000-00001D000000}"/>
    <cellStyle name="說明文字" xfId="26" xr:uid="{00000000-0005-0000-0000-00001E000000}"/>
    <cellStyle name="輔色1" xfId="27" xr:uid="{00000000-0005-0000-0000-00001F000000}"/>
    <cellStyle name="輔色2" xfId="28" xr:uid="{00000000-0005-0000-0000-000020000000}"/>
    <cellStyle name="輔色3" xfId="29" xr:uid="{00000000-0005-0000-0000-000021000000}"/>
    <cellStyle name="輔色4" xfId="30" xr:uid="{00000000-0005-0000-0000-000022000000}"/>
    <cellStyle name="輔色5" xfId="31" xr:uid="{00000000-0005-0000-0000-000023000000}"/>
    <cellStyle name="輔色6" xfId="32" xr:uid="{00000000-0005-0000-0000-000024000000}"/>
    <cellStyle name="標題" xfId="33" xr:uid="{00000000-0005-0000-0000-000025000000}"/>
    <cellStyle name="標題 1" xfId="34" xr:uid="{00000000-0005-0000-0000-000026000000}"/>
    <cellStyle name="標題 2" xfId="35" xr:uid="{00000000-0005-0000-0000-000027000000}"/>
    <cellStyle name="標題 3" xfId="36" xr:uid="{00000000-0005-0000-0000-000028000000}"/>
    <cellStyle name="標題 4" xfId="37" xr:uid="{00000000-0005-0000-0000-000029000000}"/>
    <cellStyle name="輸入" xfId="38" xr:uid="{00000000-0005-0000-0000-00002A000000}"/>
    <cellStyle name="輸出" xfId="39" xr:uid="{00000000-0005-0000-0000-00002B000000}"/>
    <cellStyle name="檢查儲存格" xfId="40" xr:uid="{00000000-0005-0000-0000-00002C000000}"/>
    <cellStyle name="壞" xfId="41" xr:uid="{00000000-0005-0000-0000-00002D000000}"/>
    <cellStyle name="警告文字" xfId="42" xr:uid="{00000000-0005-0000-0000-00002E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topLeftCell="B1" zoomScale="65" zoomScaleNormal="65" workbookViewId="0">
      <selection activeCell="B1" sqref="B1:G1"/>
    </sheetView>
  </sheetViews>
  <sheetFormatPr defaultColWidth="8.88671875" defaultRowHeight="19.5" customHeight="1" x14ac:dyDescent="0.3"/>
  <cols>
    <col min="1" max="1" width="5" hidden="1" customWidth="1"/>
    <col min="2" max="2" width="6.6640625" style="23" customWidth="1"/>
    <col min="3" max="3" width="40.6640625" customWidth="1"/>
    <col min="4" max="5" width="26.109375" hidden="1" customWidth="1"/>
    <col min="6" max="6" width="27.6640625" customWidth="1"/>
    <col min="7" max="7" width="26.6640625" customWidth="1"/>
    <col min="8" max="8" width="22.109375" hidden="1" customWidth="1"/>
    <col min="9" max="9" width="9.21875" customWidth="1"/>
    <col min="10" max="10" width="5.33203125" hidden="1" customWidth="1"/>
    <col min="11" max="11" width="6.6640625" style="23" customWidth="1"/>
    <col min="12" max="12" width="40.6640625" customWidth="1"/>
    <col min="13" max="14" width="26.109375" hidden="1" customWidth="1"/>
    <col min="15" max="15" width="27.6640625" customWidth="1"/>
    <col min="16" max="16" width="26.6640625" customWidth="1"/>
    <col min="17" max="17" width="0" hidden="1" customWidth="1"/>
  </cols>
  <sheetData>
    <row r="1" spans="1:16" ht="35.1" customHeight="1" x14ac:dyDescent="0.3">
      <c r="B1" s="14" t="s">
        <v>173</v>
      </c>
      <c r="C1" s="14"/>
      <c r="D1" s="14"/>
      <c r="E1" s="14"/>
      <c r="F1" s="14"/>
      <c r="G1" s="14"/>
      <c r="H1" s="37"/>
      <c r="I1" s="15"/>
      <c r="J1" s="15"/>
      <c r="K1" s="14" t="s">
        <v>174</v>
      </c>
      <c r="L1" s="14"/>
      <c r="M1" s="14"/>
      <c r="N1" s="14"/>
      <c r="O1" s="14"/>
      <c r="P1" s="14"/>
    </row>
    <row r="2" spans="1:16" ht="24" customHeight="1" x14ac:dyDescent="0.3">
      <c r="B2" s="13" t="s">
        <v>175</v>
      </c>
      <c r="C2" s="13"/>
      <c r="D2" s="13"/>
      <c r="E2" s="13"/>
      <c r="F2" s="13"/>
      <c r="G2" s="13"/>
      <c r="H2" s="38"/>
      <c r="I2" s="15"/>
      <c r="J2" s="15"/>
      <c r="K2" s="13" t="s">
        <v>176</v>
      </c>
      <c r="L2" s="13"/>
      <c r="M2" s="13"/>
      <c r="N2" s="13"/>
      <c r="O2" s="13"/>
      <c r="P2" s="13"/>
    </row>
    <row r="3" spans="1:16" s="18" customFormat="1" ht="33" customHeight="1" thickBot="1" x14ac:dyDescent="0.45">
      <c r="B3" s="12" t="s">
        <v>172</v>
      </c>
      <c r="C3" s="12"/>
      <c r="D3" s="33"/>
      <c r="E3" s="33"/>
      <c r="F3" s="11" t="s">
        <v>171</v>
      </c>
      <c r="G3" s="10"/>
      <c r="H3" s="39"/>
      <c r="K3" s="12" t="str">
        <f>B3</f>
        <v>中華民國114年12月底</v>
      </c>
      <c r="L3" s="12"/>
      <c r="M3" s="33"/>
      <c r="N3" s="33"/>
      <c r="O3" s="10" t="str">
        <f>F3</f>
        <v xml:space="preserve"> End of Dec. 2025</v>
      </c>
      <c r="P3" s="10"/>
    </row>
    <row r="4" spans="1:16" s="23" customFormat="1" ht="74.25" customHeight="1" thickBot="1" x14ac:dyDescent="0.35">
      <c r="A4" s="21" t="s">
        <v>1</v>
      </c>
      <c r="B4" s="22" t="s">
        <v>4</v>
      </c>
      <c r="C4" s="19" t="s">
        <v>2</v>
      </c>
      <c r="D4" s="19" t="s">
        <v>0</v>
      </c>
      <c r="E4" s="20"/>
      <c r="F4" s="20" t="s">
        <v>3</v>
      </c>
      <c r="G4" s="16" t="s">
        <v>5</v>
      </c>
      <c r="H4" s="40"/>
      <c r="J4" s="21" t="s">
        <v>1</v>
      </c>
      <c r="K4" s="22" t="s">
        <v>4</v>
      </c>
      <c r="L4" s="29" t="s">
        <v>2</v>
      </c>
      <c r="M4" s="19" t="s">
        <v>0</v>
      </c>
      <c r="N4" s="20"/>
      <c r="O4" s="20" t="s">
        <v>3</v>
      </c>
      <c r="P4" s="16" t="s">
        <v>5</v>
      </c>
    </row>
    <row r="5" spans="1:16" ht="24.9" customHeight="1" x14ac:dyDescent="0.3">
      <c r="A5" s="4" t="s">
        <v>90</v>
      </c>
      <c r="B5" s="50" t="s">
        <v>90</v>
      </c>
      <c r="C5" s="31" t="s">
        <v>91</v>
      </c>
      <c r="D5" s="59" t="s">
        <v>91</v>
      </c>
      <c r="E5" s="24" t="s">
        <v>37</v>
      </c>
      <c r="F5" s="2" t="s">
        <v>92</v>
      </c>
      <c r="G5" s="56" t="s">
        <v>93</v>
      </c>
      <c r="H5" s="41"/>
      <c r="J5" s="1" t="s">
        <v>11</v>
      </c>
      <c r="K5" s="50" t="s">
        <v>11</v>
      </c>
      <c r="L5" s="31" t="s">
        <v>12</v>
      </c>
      <c r="M5" s="59" t="s">
        <v>12</v>
      </c>
      <c r="N5" s="24"/>
      <c r="O5" s="2" t="s">
        <v>13</v>
      </c>
      <c r="P5" s="56" t="s">
        <v>14</v>
      </c>
    </row>
    <row r="6" spans="1:16" ht="24.9" customHeight="1" x14ac:dyDescent="0.3">
      <c r="A6" s="3"/>
      <c r="B6" s="51"/>
      <c r="C6" s="43" t="str">
        <f>IF(MID(D6,1,3)="ANZ","ANZ " &amp; TRIM((MID(D6,4,99))),IF(MID(D6,1,4)="HSBC","HSBC " &amp; TRIM((MID(D6,5,99))),IF(MID(D6,1,3)="DBS","DBS " &amp; TRIM((MID(D6,4,99))),IF(MID(D6,1,4)="CTBC","CTBC " &amp; TRIM((MID(D6,5,99))),TRIM((D6))))))</f>
        <v>Bank Of Taiwan</v>
      </c>
      <c r="D6" s="60" t="s">
        <v>94</v>
      </c>
      <c r="E6" s="25"/>
      <c r="F6" s="7"/>
      <c r="G6" s="61" t="s">
        <v>95</v>
      </c>
      <c r="H6" s="42"/>
      <c r="J6" s="72"/>
      <c r="K6" s="54"/>
      <c r="L6" s="43" t="str">
        <f>IF(MID(M6,1,3)="ANZ","ANZ " &amp; TRIM((MID(M6,4,99))),IF(MID(M6,1,4)="HSBC","HSBC " &amp; TRIM((MID(M6,5,99))),IF(MID(M6,1,3)="DBS","DBS " &amp; TRIM((MID(M6,4,99))),IF(MID(M6,1,4)="CTBC","CTBC " &amp; TRIM((MID(M6,5,99))),TRIM((M6))))))</f>
        <v>O-Bank Co., Ltd.</v>
      </c>
      <c r="M6" s="60" t="s">
        <v>15</v>
      </c>
      <c r="N6" s="25"/>
      <c r="O6" s="7"/>
      <c r="P6" s="61" t="s">
        <v>16</v>
      </c>
    </row>
    <row r="7" spans="1:16" ht="24.9" customHeight="1" x14ac:dyDescent="0.3">
      <c r="A7" s="73" t="s">
        <v>96</v>
      </c>
      <c r="B7" s="52" t="s">
        <v>96</v>
      </c>
      <c r="C7" s="32" t="s">
        <v>97</v>
      </c>
      <c r="D7" s="62" t="s">
        <v>97</v>
      </c>
      <c r="E7" s="26"/>
      <c r="F7" s="8" t="s">
        <v>98</v>
      </c>
      <c r="G7" s="56" t="s">
        <v>99</v>
      </c>
      <c r="H7" s="41"/>
      <c r="J7" s="74" t="s">
        <v>17</v>
      </c>
      <c r="K7" s="52" t="s">
        <v>17</v>
      </c>
      <c r="L7" s="32" t="s">
        <v>18</v>
      </c>
      <c r="M7" s="62" t="s">
        <v>18</v>
      </c>
      <c r="N7" s="26"/>
      <c r="O7" s="8" t="s">
        <v>19</v>
      </c>
      <c r="P7" s="56" t="s">
        <v>20</v>
      </c>
    </row>
    <row r="8" spans="1:16" ht="24.9" customHeight="1" x14ac:dyDescent="0.3">
      <c r="A8" s="3"/>
      <c r="B8" s="51"/>
      <c r="C8" s="44" t="str">
        <f>IF(MID(D8,1,3)="ANZ","ANZ " &amp; TRIM((MID(D8,4,99))),IF(MID(D8,1,4)="HSBC","HSBC " &amp; TRIM((MID(D8,5,99))),IF(MID(D8,1,3)="DBS","DBS " &amp; TRIM((MID(D8,4,99))),IF(MID(D8,1,4)="CTBC","CTBC " &amp; TRIM((MID(D8,5,99))),TRIM((D8))))))</f>
        <v>Land Bank Of Taiwan</v>
      </c>
      <c r="D8" s="63" t="s">
        <v>100</v>
      </c>
      <c r="E8" s="27"/>
      <c r="F8" s="7"/>
      <c r="G8" s="61" t="s">
        <v>101</v>
      </c>
      <c r="H8" s="42"/>
      <c r="J8" s="72"/>
      <c r="K8" s="54"/>
      <c r="L8" s="44" t="str">
        <f>IF(MID(M8,1,3)="ANZ","ANZ " &amp; TRIM((MID(M8,4,99))),IF(MID(M8,1,4)="HSBC","HSBC " &amp; TRIM((MID(M8,5,99))),IF(MID(M8,1,3)="DBS","DBS " &amp; TRIM((MID(M8,4,99))),IF(MID(M8,1,4)="CTBC","CTBC " &amp; TRIM((MID(M8,5,99))),TRIM((M8))))))</f>
        <v>Taiwan Business Bank,Ltd.</v>
      </c>
      <c r="M8" s="63" t="s">
        <v>21</v>
      </c>
      <c r="N8" s="27"/>
      <c r="O8" s="7"/>
      <c r="P8" s="61" t="s">
        <v>22</v>
      </c>
    </row>
    <row r="9" spans="1:16" ht="24.9" customHeight="1" x14ac:dyDescent="0.3">
      <c r="A9" s="73" t="s">
        <v>102</v>
      </c>
      <c r="B9" s="52" t="s">
        <v>102</v>
      </c>
      <c r="C9" s="32" t="s">
        <v>103</v>
      </c>
      <c r="D9" s="62" t="s">
        <v>103</v>
      </c>
      <c r="E9" s="26" t="s">
        <v>37</v>
      </c>
      <c r="F9" s="8" t="s">
        <v>104</v>
      </c>
      <c r="G9" s="56" t="s">
        <v>105</v>
      </c>
      <c r="H9" s="41"/>
      <c r="J9" s="74" t="s">
        <v>23</v>
      </c>
      <c r="K9" s="52" t="s">
        <v>23</v>
      </c>
      <c r="L9" s="32" t="s">
        <v>24</v>
      </c>
      <c r="M9" s="62" t="s">
        <v>24</v>
      </c>
      <c r="N9" s="26"/>
      <c r="O9" s="8" t="s">
        <v>25</v>
      </c>
      <c r="P9" s="56" t="s">
        <v>26</v>
      </c>
    </row>
    <row r="10" spans="1:16" ht="24.9" customHeight="1" x14ac:dyDescent="0.3">
      <c r="A10" s="3"/>
      <c r="B10" s="51"/>
      <c r="C10" s="44" t="str">
        <f>IF(MID(D10,1,3)="ANZ","ANZ " &amp; TRIM((MID(D10,4,99))),IF(MID(D10,1,4)="HSBC","HSBC " &amp; TRIM((MID(D10,5,99))),IF(MID(D10,1,3)="DBS","DBS " &amp; TRIM((MID(D10,4,99))),IF(MID(D10,1,4)="CTBC","CTBC " &amp; TRIM((MID(D10,5,99))),TRIM((D10))))))</f>
        <v>Taiwan Cooperative Bank</v>
      </c>
      <c r="D10" s="63" t="s">
        <v>106</v>
      </c>
      <c r="E10" s="27"/>
      <c r="F10" s="7"/>
      <c r="G10" s="61" t="s">
        <v>107</v>
      </c>
      <c r="H10" s="42"/>
      <c r="J10" s="72"/>
      <c r="K10" s="54"/>
      <c r="L10" s="44" t="str">
        <f>IF(MID(M10,1,3)="ANZ","ANZ " &amp; TRIM((MID(M10,4,99))),IF(MID(M10,1,4)="HSBC","HSBC " &amp; TRIM((MID(M10,5,99))),IF(MID(M10,1,3)="DBS","DBS " &amp; TRIM((MID(M10,4,99))),IF(MID(M10,1,4)="CTBC","CTBC " &amp; TRIM((MID(M10,5,99))),TRIM((M10))))))</f>
        <v>Standard Chartered Bank (Taiwan) Limited</v>
      </c>
      <c r="M10" s="63" t="s">
        <v>27</v>
      </c>
      <c r="N10" s="27"/>
      <c r="O10" s="76"/>
      <c r="P10" s="61" t="s">
        <v>28</v>
      </c>
    </row>
    <row r="11" spans="1:16" ht="24.9" customHeight="1" x14ac:dyDescent="0.3">
      <c r="A11" s="73" t="s">
        <v>108</v>
      </c>
      <c r="B11" s="52" t="s">
        <v>108</v>
      </c>
      <c r="C11" s="32" t="s">
        <v>109</v>
      </c>
      <c r="D11" s="62" t="s">
        <v>109</v>
      </c>
      <c r="E11" s="26" t="s">
        <v>37</v>
      </c>
      <c r="F11" s="8" t="s">
        <v>110</v>
      </c>
      <c r="G11" s="56" t="s">
        <v>111</v>
      </c>
      <c r="H11" s="41"/>
      <c r="J11" s="74" t="s">
        <v>29</v>
      </c>
      <c r="K11" s="52" t="s">
        <v>29</v>
      </c>
      <c r="L11" s="32" t="s">
        <v>30</v>
      </c>
      <c r="M11" s="62" t="s">
        <v>30</v>
      </c>
      <c r="N11" s="26"/>
      <c r="O11" s="8" t="s">
        <v>31</v>
      </c>
      <c r="P11" s="56" t="s">
        <v>32</v>
      </c>
    </row>
    <row r="12" spans="1:16" ht="24.9" customHeight="1" x14ac:dyDescent="0.3">
      <c r="A12" s="3"/>
      <c r="B12" s="51"/>
      <c r="C12" s="44" t="str">
        <f>IF(MID(D12,1,3)="ANZ","ANZ " &amp; TRIM((MID(D12,4,99))),IF(MID(D12,1,4)="HSBC","HSBC " &amp; TRIM((MID(D12,5,99))),IF(MID(D12,1,3)="DBS","DBS " &amp; TRIM((MID(D12,4,99))),IF(MID(D12,1,4)="CTBC","CTBC " &amp; TRIM((MID(D12,5,99))),TRIM((D12))))))</f>
        <v>First Commercial Bank</v>
      </c>
      <c r="D12" s="63" t="s">
        <v>112</v>
      </c>
      <c r="E12" s="27"/>
      <c r="F12" s="7"/>
      <c r="G12" s="61" t="s">
        <v>113</v>
      </c>
      <c r="H12" s="42"/>
      <c r="J12" s="72"/>
      <c r="K12" s="54"/>
      <c r="L12" s="44" t="str">
        <f>IF(MID(M12,1,3)="ANZ","ANZ " &amp; TRIM((MID(M12,4,99))),IF(MID(M12,1,4)="HSBC","HSBC " &amp; TRIM((MID(M12,5,99))),IF(MID(M12,1,3)="DBS","DBS " &amp; TRIM((MID(M12,4,99))),IF(MID(M12,1,4)="CTBC","CTBC " &amp; TRIM((MID(M12,5,99))),TRIM((M12))))))</f>
        <v>Taichung Commercial Bank Co.,Ltd.</v>
      </c>
      <c r="M12" s="63" t="s">
        <v>33</v>
      </c>
      <c r="N12" s="27"/>
      <c r="O12" s="7"/>
      <c r="P12" s="61" t="s">
        <v>34</v>
      </c>
    </row>
    <row r="13" spans="1:16" ht="24.9" customHeight="1" x14ac:dyDescent="0.3">
      <c r="A13" s="73" t="s">
        <v>114</v>
      </c>
      <c r="B13" s="52" t="s">
        <v>114</v>
      </c>
      <c r="C13" s="32" t="s">
        <v>115</v>
      </c>
      <c r="D13" s="62" t="s">
        <v>115</v>
      </c>
      <c r="E13" s="26" t="s">
        <v>37</v>
      </c>
      <c r="F13" s="8" t="s">
        <v>116</v>
      </c>
      <c r="G13" s="56" t="s">
        <v>117</v>
      </c>
      <c r="H13" s="41"/>
      <c r="J13" s="74" t="s">
        <v>35</v>
      </c>
      <c r="K13" s="52" t="s">
        <v>35</v>
      </c>
      <c r="L13" s="32" t="s">
        <v>36</v>
      </c>
      <c r="M13" s="62" t="s">
        <v>36</v>
      </c>
      <c r="N13" s="26" t="s">
        <v>37</v>
      </c>
      <c r="O13" s="8" t="s">
        <v>38</v>
      </c>
      <c r="P13" s="56" t="s">
        <v>39</v>
      </c>
    </row>
    <row r="14" spans="1:16" ht="24.9" customHeight="1" x14ac:dyDescent="0.3">
      <c r="A14" s="3"/>
      <c r="B14" s="51"/>
      <c r="C14" s="44" t="str">
        <f>IF(MID(D14,1,3)="ANZ","ANZ " &amp; TRIM((MID(D14,4,99))),IF(MID(D14,1,4)="HSBC","HSBC " &amp; TRIM((MID(D14,5,99))),IF(MID(D14,1,3)="DBS","DBS " &amp; TRIM((MID(D14,4,99))),IF(MID(D14,1,4)="CTBC","CTBC " &amp; TRIM((MID(D14,5,99))),TRIM((D14))))))</f>
        <v>Hua Nan Commercial Bank , Ltd.</v>
      </c>
      <c r="D14" s="63" t="s">
        <v>118</v>
      </c>
      <c r="E14" s="27"/>
      <c r="F14" s="7"/>
      <c r="G14" s="61" t="s">
        <v>119</v>
      </c>
      <c r="H14" s="42"/>
      <c r="J14" s="72"/>
      <c r="K14" s="54"/>
      <c r="L14" s="44" t="str">
        <f>IF(MID(M14,1,3)="ANZ","ANZ " &amp; TRIM((MID(M14,4,99))),IF(MID(M14,1,4)="HSBC","HSBC " &amp; TRIM((MID(M14,5,99))),IF(MID(M14,1,3)="DBS","DBS " &amp; TRIM((MID(M14,4,99))),IF(MID(M14,1,4)="CTBC","CTBC " &amp; TRIM((MID(M14,5,99))),TRIM((M14))))))</f>
        <v>King's Town Bank</v>
      </c>
      <c r="M14" s="63" t="s">
        <v>40</v>
      </c>
      <c r="N14" s="27"/>
      <c r="O14" s="7"/>
      <c r="P14" s="61" t="s">
        <v>41</v>
      </c>
    </row>
    <row r="15" spans="1:16" ht="24.9" customHeight="1" x14ac:dyDescent="0.3">
      <c r="A15" s="73" t="s">
        <v>120</v>
      </c>
      <c r="B15" s="52" t="s">
        <v>120</v>
      </c>
      <c r="C15" s="32" t="s">
        <v>121</v>
      </c>
      <c r="D15" s="62" t="s">
        <v>121</v>
      </c>
      <c r="E15" s="26"/>
      <c r="F15" s="8" t="s">
        <v>122</v>
      </c>
      <c r="G15" s="56" t="s">
        <v>123</v>
      </c>
      <c r="H15" s="41"/>
      <c r="J15" s="74" t="s">
        <v>42</v>
      </c>
      <c r="K15" s="52" t="s">
        <v>42</v>
      </c>
      <c r="L15" s="32" t="s">
        <v>43</v>
      </c>
      <c r="M15" s="62" t="s">
        <v>43</v>
      </c>
      <c r="N15" s="26"/>
      <c r="O15" s="8" t="s">
        <v>44</v>
      </c>
      <c r="P15" s="56" t="s">
        <v>45</v>
      </c>
    </row>
    <row r="16" spans="1:16" ht="24.9" customHeight="1" x14ac:dyDescent="0.3">
      <c r="A16" s="3"/>
      <c r="B16" s="51"/>
      <c r="C16" s="44" t="str">
        <f>IF(MID(D16,1,3)="ANZ","ANZ " &amp; TRIM((MID(D16,4,99))),IF(MID(D16,1,4)="HSBC","HSBC " &amp; TRIM((MID(D16,5,99))),IF(MID(D16,1,3)="DBS","DBS " &amp; TRIM((MID(D16,4,99))),IF(MID(D16,1,4)="CTBC","CTBC " &amp; TRIM((MID(D16,5,99))),TRIM((D16))))))</f>
        <v>Chang Hwa Commercial Bank, Ltd.</v>
      </c>
      <c r="D16" s="63" t="s">
        <v>124</v>
      </c>
      <c r="E16" s="27"/>
      <c r="F16" s="7"/>
      <c r="G16" s="61" t="s">
        <v>125</v>
      </c>
      <c r="H16" s="42"/>
      <c r="J16" s="72"/>
      <c r="K16" s="54"/>
      <c r="L16" s="44" t="str">
        <f>IF(MID(M16,1,3)="ANZ","ANZ " &amp; TRIM((MID(M16,4,99))),IF(MID(M16,1,4)="HSBC","HSBC " &amp; TRIM((MID(M16,5,99))),IF(MID(M16,1,3)="DBS","DBS " &amp; TRIM((MID(M16,4,99))),IF(MID(M16,1,4)="CTBC","CTBC " &amp; TRIM((MID(M16,5,99))),TRIM((M16))))))</f>
        <v>HSBC Bank(Taiwan) Ltd.</v>
      </c>
      <c r="M16" s="63" t="s">
        <v>46</v>
      </c>
      <c r="N16" s="27"/>
      <c r="O16" s="7"/>
      <c r="P16" s="61" t="s">
        <v>47</v>
      </c>
    </row>
    <row r="17" spans="1:16" ht="24.9" customHeight="1" x14ac:dyDescent="0.3">
      <c r="A17" s="73" t="s">
        <v>126</v>
      </c>
      <c r="B17" s="52" t="s">
        <v>126</v>
      </c>
      <c r="C17" s="32" t="s">
        <v>127</v>
      </c>
      <c r="D17" s="62" t="s">
        <v>127</v>
      </c>
      <c r="E17" s="26"/>
      <c r="F17" s="77" t="s">
        <v>128</v>
      </c>
      <c r="G17" s="56" t="s">
        <v>129</v>
      </c>
      <c r="H17" s="41"/>
      <c r="J17" s="74" t="s">
        <v>48</v>
      </c>
      <c r="K17" s="52" t="s">
        <v>48</v>
      </c>
      <c r="L17" s="32" t="s">
        <v>49</v>
      </c>
      <c r="M17" s="62" t="s">
        <v>49</v>
      </c>
      <c r="N17" s="26"/>
      <c r="O17" s="8" t="s">
        <v>50</v>
      </c>
      <c r="P17" s="56" t="s">
        <v>51</v>
      </c>
    </row>
    <row r="18" spans="1:16" ht="24.9" customHeight="1" x14ac:dyDescent="0.3">
      <c r="A18" s="3"/>
      <c r="B18" s="51"/>
      <c r="C18" s="44" t="str">
        <f>IF(MID(D18,1,3)="ANZ","ANZ " &amp; TRIM((MID(D18,4,99))),IF(MID(D18,1,4)="HSBC","HSBC " &amp; TRIM((MID(D18,5,99))),IF(MID(D18,1,3)="DBS","DBS " &amp; TRIM((MID(D18,4,99))),IF(MID(D18,1,4)="CTBC","CTBC " &amp; TRIM((MID(D18,5,99))),TRIM((D18))))))</f>
        <v>The Shanghai Commercial &amp; Savings Bank, Ltd.</v>
      </c>
      <c r="D18" s="63" t="s">
        <v>130</v>
      </c>
      <c r="E18" s="27"/>
      <c r="F18" s="78"/>
      <c r="G18" s="61" t="s">
        <v>131</v>
      </c>
      <c r="H18" s="42"/>
      <c r="J18" s="72"/>
      <c r="K18" s="54"/>
      <c r="L18" s="44" t="str">
        <f>IF(MID(M18,1,3)="ANZ","ANZ " &amp; TRIM((MID(M18,4,99))),IF(MID(M18,1,4)="HSBC","HSBC " &amp; TRIM((MID(M18,5,99))),IF(MID(M18,1,3)="DBS","DBS " &amp; TRIM((MID(M18,4,99))),IF(MID(M18,1,4)="CTBC","CTBC " &amp; TRIM((MID(M18,5,99))),TRIM((M18))))))</f>
        <v>Taipei Star Bank</v>
      </c>
      <c r="M18" s="63" t="s">
        <v>52</v>
      </c>
      <c r="N18" s="27"/>
      <c r="O18" s="7"/>
      <c r="P18" s="61" t="s">
        <v>53</v>
      </c>
    </row>
    <row r="19" spans="1:16" ht="24.9" customHeight="1" x14ac:dyDescent="0.3">
      <c r="A19" s="73" t="s">
        <v>132</v>
      </c>
      <c r="B19" s="52" t="s">
        <v>132</v>
      </c>
      <c r="C19" s="32" t="s">
        <v>133</v>
      </c>
      <c r="D19" s="62" t="s">
        <v>133</v>
      </c>
      <c r="E19" s="26" t="s">
        <v>37</v>
      </c>
      <c r="F19" s="8" t="s">
        <v>134</v>
      </c>
      <c r="G19" s="56" t="s">
        <v>135</v>
      </c>
      <c r="H19" s="41"/>
      <c r="J19" s="74" t="s">
        <v>54</v>
      </c>
      <c r="K19" s="52" t="s">
        <v>54</v>
      </c>
      <c r="L19" s="32" t="s">
        <v>55</v>
      </c>
      <c r="M19" s="62" t="s">
        <v>55</v>
      </c>
      <c r="N19" s="34"/>
      <c r="O19" s="8" t="s">
        <v>56</v>
      </c>
      <c r="P19" s="56" t="s">
        <v>57</v>
      </c>
    </row>
    <row r="20" spans="1:16" ht="24.9" customHeight="1" x14ac:dyDescent="0.3">
      <c r="A20" s="3"/>
      <c r="B20" s="51"/>
      <c r="C20" s="44" t="str">
        <f>IF(MID(D20,1,3)="ANZ","ANZ " &amp; TRIM((MID(D20,4,99))),IF(MID(D20,1,4)="HSBC","HSBC " &amp; TRIM((MID(D20,5,99))),IF(MID(D20,1,3)="DBS","DBS " &amp; TRIM((MID(D20,4,99))),IF(MID(D20,1,4)="CTBC","CTBC " &amp; TRIM((MID(D20,5,99))),TRIM((D20))))))</f>
        <v>Taipei Fubon Commercial Bank Co., Ltd.</v>
      </c>
      <c r="D20" s="63" t="s">
        <v>136</v>
      </c>
      <c r="E20" s="27"/>
      <c r="F20" s="7"/>
      <c r="G20" s="61" t="s">
        <v>137</v>
      </c>
      <c r="H20" s="42"/>
      <c r="J20" s="72"/>
      <c r="K20" s="54"/>
      <c r="L20" s="44" t="str">
        <f>IF(MID(M20,1,3)="ANZ","ANZ " &amp; TRIM((MID(M20,4,99))),IF(MID(M20,1,4)="HSBC","HSBC " &amp; TRIM((MID(M20,5,99))),IF(MID(M20,1,3)="DBS","DBS " &amp; TRIM((MID(M20,4,99))),IF(MID(M20,1,4)="CTBC","CTBC " &amp; TRIM((MID(M20,5,99))),TRIM((M20))))))</f>
        <v>Hwatai Bank,Ltd.</v>
      </c>
      <c r="M20" s="63" t="s">
        <v>58</v>
      </c>
      <c r="N20" s="25"/>
      <c r="O20" s="7"/>
      <c r="P20" s="61" t="s">
        <v>59</v>
      </c>
    </row>
    <row r="21" spans="1:16" ht="24.9" customHeight="1" x14ac:dyDescent="0.3">
      <c r="A21" s="75" t="s">
        <v>138</v>
      </c>
      <c r="B21" s="52" t="s">
        <v>138</v>
      </c>
      <c r="C21" s="32" t="s">
        <v>139</v>
      </c>
      <c r="D21" s="62" t="s">
        <v>139</v>
      </c>
      <c r="E21" s="26" t="s">
        <v>37</v>
      </c>
      <c r="F21" s="8" t="s">
        <v>140</v>
      </c>
      <c r="G21" s="56" t="s">
        <v>141</v>
      </c>
      <c r="H21" s="41"/>
      <c r="J21" s="75" t="s">
        <v>60</v>
      </c>
      <c r="K21" s="52" t="s">
        <v>60</v>
      </c>
      <c r="L21" s="32" t="s">
        <v>61</v>
      </c>
      <c r="M21" s="62" t="s">
        <v>61</v>
      </c>
      <c r="N21" s="26" t="s">
        <v>37</v>
      </c>
      <c r="O21" s="109" t="s">
        <v>62</v>
      </c>
      <c r="P21" s="56" t="s">
        <v>63</v>
      </c>
    </row>
    <row r="22" spans="1:16" ht="24.9" customHeight="1" x14ac:dyDescent="0.3">
      <c r="A22" s="3"/>
      <c r="B22" s="51"/>
      <c r="C22" s="44" t="str">
        <f>IF(MID(D22,1,3)="ANZ","ANZ " &amp; TRIM((MID(D22,4,99))),IF(MID(D22,1,4)="HSBC","HSBC " &amp; TRIM((MID(D22,5,99))),IF(MID(D22,1,3)="DBS","DBS " &amp; TRIM((MID(D22,4,99))),IF(MID(D22,1,4)="CTBC","CTBC " &amp; TRIM((MID(D22,5,99))),TRIM((D22))))))</f>
        <v>Cathay United Bank</v>
      </c>
      <c r="D22" s="63" t="s">
        <v>142</v>
      </c>
      <c r="E22" s="27"/>
      <c r="F22" s="7"/>
      <c r="G22" s="61" t="s">
        <v>143</v>
      </c>
      <c r="H22" s="42"/>
      <c r="J22" s="72"/>
      <c r="K22" s="54"/>
      <c r="L22" s="44" t="str">
        <f>IF(MID(M22,1,3)="ANZ","ANZ " &amp; TRIM((MID(M22,4,99))),IF(MID(M22,1,4)="HSBC","HSBC " &amp; TRIM((MID(M22,5,99))),IF(MID(M22,1,3)="DBS","DBS " &amp; TRIM((MID(M22,4,99))),IF(MID(M22,1,4)="CTBC","CTBC " &amp; TRIM((MID(M22,5,99))),TRIM((M22))))))</f>
        <v>Taiwan Shin Kong Commercial Bank</v>
      </c>
      <c r="M22" s="63" t="s">
        <v>64</v>
      </c>
      <c r="N22" s="27"/>
      <c r="O22" s="110"/>
      <c r="P22" s="61" t="s">
        <v>65</v>
      </c>
    </row>
    <row r="23" spans="1:16" ht="24.9" customHeight="1" x14ac:dyDescent="0.3">
      <c r="A23" s="75" t="s">
        <v>144</v>
      </c>
      <c r="B23" s="52" t="s">
        <v>144</v>
      </c>
      <c r="C23" s="32" t="s">
        <v>145</v>
      </c>
      <c r="D23" s="62" t="s">
        <v>145</v>
      </c>
      <c r="E23" s="26"/>
      <c r="F23" s="8" t="s">
        <v>146</v>
      </c>
      <c r="G23" s="56" t="s">
        <v>147</v>
      </c>
      <c r="H23" s="41"/>
      <c r="J23" s="75" t="s">
        <v>66</v>
      </c>
      <c r="K23" s="52" t="s">
        <v>66</v>
      </c>
      <c r="L23" s="32" t="s">
        <v>67</v>
      </c>
      <c r="M23" s="62" t="s">
        <v>67</v>
      </c>
      <c r="N23" s="26"/>
      <c r="O23" s="8" t="s">
        <v>68</v>
      </c>
      <c r="P23" s="56" t="s">
        <v>69</v>
      </c>
    </row>
    <row r="24" spans="1:16" ht="24.9" customHeight="1" x14ac:dyDescent="0.3">
      <c r="A24" s="3"/>
      <c r="B24" s="51"/>
      <c r="C24" s="44" t="str">
        <f>IF(MID(D24,1,3)="ANZ","ANZ " &amp; TRIM((MID(D24,4,99))),IF(MID(D24,1,4)="HSBC","HSBC " &amp; TRIM((MID(D24,5,99))),IF(MID(D24,1,3)="DBS","DBS " &amp; TRIM((MID(D24,4,99))),IF(MID(D24,1,4)="CTBC","CTBC " &amp; TRIM((MID(D24,5,99))),TRIM((D24))))))</f>
        <v>The Export-Import Bank Of The Republic Of China</v>
      </c>
      <c r="D24" s="63" t="s">
        <v>148</v>
      </c>
      <c r="E24" s="27"/>
      <c r="F24" s="7"/>
      <c r="G24" s="61" t="s">
        <v>149</v>
      </c>
      <c r="H24" s="42"/>
      <c r="J24" s="72"/>
      <c r="K24" s="54"/>
      <c r="L24" s="44" t="str">
        <f>IF(MID(M24,1,3)="ANZ","ANZ " &amp; TRIM((MID(M24,4,99))),IF(MID(M24,1,4)="HSBC","HSBC " &amp; TRIM((MID(M24,5,99))),IF(MID(M24,1,3)="DBS","DBS " &amp; TRIM((MID(M24,4,99))),IF(MID(M24,1,4)="CTBC","CTBC " &amp; TRIM((MID(M24,5,99))),TRIM((M24))))))</f>
        <v>Sunny Bank Ltd.</v>
      </c>
      <c r="M24" s="63" t="s">
        <v>70</v>
      </c>
      <c r="N24" s="27"/>
      <c r="O24" s="7"/>
      <c r="P24" s="61" t="s">
        <v>71</v>
      </c>
    </row>
    <row r="25" spans="1:16" ht="24.9" customHeight="1" x14ac:dyDescent="0.3">
      <c r="A25" s="75" t="s">
        <v>150</v>
      </c>
      <c r="B25" s="52" t="s">
        <v>150</v>
      </c>
      <c r="C25" s="32" t="s">
        <v>151</v>
      </c>
      <c r="D25" s="62" t="s">
        <v>151</v>
      </c>
      <c r="E25" s="26"/>
      <c r="F25" s="8" t="s">
        <v>152</v>
      </c>
      <c r="G25" s="56" t="s">
        <v>153</v>
      </c>
      <c r="H25" s="41"/>
      <c r="J25" s="75" t="s">
        <v>72</v>
      </c>
      <c r="K25" s="52" t="s">
        <v>72</v>
      </c>
      <c r="L25" s="32" t="s">
        <v>73</v>
      </c>
      <c r="M25" s="62" t="s">
        <v>73</v>
      </c>
      <c r="N25" s="26"/>
      <c r="O25" s="8" t="s">
        <v>74</v>
      </c>
      <c r="P25" s="56" t="s">
        <v>75</v>
      </c>
    </row>
    <row r="26" spans="1:16" ht="24.9" customHeight="1" x14ac:dyDescent="0.3">
      <c r="A26" s="3"/>
      <c r="B26" s="51"/>
      <c r="C26" s="44" t="str">
        <f>IF(MID(D26,1,3)="ANZ","ANZ " &amp; TRIM((MID(D26,4,99))),IF(MID(D26,1,4)="HSBC","HSBC " &amp; TRIM((MID(D26,5,99))),IF(MID(D26,1,3)="DBS","DBS " &amp; TRIM((MID(D26,4,99))),IF(MID(D26,1,4)="CTBC","CTBC " &amp; TRIM((MID(D26,5,99))),TRIM((D26))))))</f>
        <v>Bank Of Kaohsiung</v>
      </c>
      <c r="D26" s="63" t="s">
        <v>154</v>
      </c>
      <c r="E26" s="27"/>
      <c r="F26" s="76"/>
      <c r="G26" s="61" t="s">
        <v>155</v>
      </c>
      <c r="H26" s="42"/>
      <c r="J26" s="72"/>
      <c r="K26" s="54"/>
      <c r="L26" s="44" t="str">
        <f>IF(MID(M26,1,3)="ANZ","ANZ " &amp; TRIM((MID(M26,4,99))),IF(MID(M26,1,4)="HSBC","HSBC " &amp; TRIM((MID(M26,5,99))),IF(MID(M26,1,3)="DBS","DBS " &amp; TRIM((MID(M26,4,99))),IF(MID(M26,1,4)="CTBC","CTBC " &amp; TRIM((MID(M26,5,99))),TRIM((M26))))))</f>
        <v>Bank Of Panhsin</v>
      </c>
      <c r="M26" s="63" t="s">
        <v>76</v>
      </c>
      <c r="N26" s="27"/>
      <c r="O26" s="7"/>
      <c r="P26" s="61" t="s">
        <v>77</v>
      </c>
    </row>
    <row r="27" spans="1:16" ht="24.9" customHeight="1" x14ac:dyDescent="0.3">
      <c r="A27" s="75" t="s">
        <v>156</v>
      </c>
      <c r="B27" s="52" t="s">
        <v>156</v>
      </c>
      <c r="C27" s="32" t="s">
        <v>157</v>
      </c>
      <c r="D27" s="62" t="s">
        <v>157</v>
      </c>
      <c r="E27" s="26" t="s">
        <v>37</v>
      </c>
      <c r="F27" s="8" t="s">
        <v>158</v>
      </c>
      <c r="G27" s="56" t="s">
        <v>159</v>
      </c>
      <c r="H27" s="41"/>
      <c r="J27" s="75" t="s">
        <v>78</v>
      </c>
      <c r="K27" s="52" t="s">
        <v>78</v>
      </c>
      <c r="L27" s="32" t="s">
        <v>79</v>
      </c>
      <c r="M27" s="62" t="s">
        <v>79</v>
      </c>
      <c r="N27" s="26"/>
      <c r="O27" s="8" t="s">
        <v>80</v>
      </c>
      <c r="P27" s="56" t="s">
        <v>81</v>
      </c>
    </row>
    <row r="28" spans="1:16" ht="24.9" customHeight="1" x14ac:dyDescent="0.3">
      <c r="A28" s="3"/>
      <c r="B28" s="51"/>
      <c r="C28" s="44" t="str">
        <f>IF(MID(D28,1,3)="ANZ","ANZ " &amp; TRIM((MID(D28,4,99))),IF(MID(D28,1,4)="HSBC","HSBC " &amp; TRIM((MID(D28,5,99))),IF(MID(D28,1,3)="DBS","DBS " &amp; TRIM((MID(D28,4,99))),IF(MID(D28,1,4)="CTBC","CTBC " &amp; TRIM((MID(D28,5,99))),TRIM((D28))))))</f>
        <v>Mega International Commercial Bank Co., Ltd.</v>
      </c>
      <c r="D28" s="63" t="s">
        <v>160</v>
      </c>
      <c r="E28" s="27"/>
      <c r="F28" s="7"/>
      <c r="G28" s="61" t="s">
        <v>161</v>
      </c>
      <c r="H28" s="42"/>
      <c r="J28" s="72"/>
      <c r="K28" s="54"/>
      <c r="L28" s="44" t="str">
        <f>IF(MID(M28,1,3)="ANZ","ANZ " &amp; TRIM((MID(M28,4,99))),IF(MID(M28,1,4)="HSBC","HSBC " &amp; TRIM((MID(M28,5,99))),IF(MID(M28,1,3)="DBS","DBS " &amp; TRIM((MID(M28,4,99))),IF(MID(M28,1,4)="CTBC","CTBC " &amp; TRIM((MID(M28,5,99))),TRIM((M28))))))</f>
        <v>Cota Bank</v>
      </c>
      <c r="M28" s="63" t="s">
        <v>82</v>
      </c>
      <c r="N28" s="27"/>
      <c r="O28" s="7"/>
      <c r="P28" s="61" t="s">
        <v>83</v>
      </c>
    </row>
    <row r="29" spans="1:16" ht="24.9" customHeight="1" x14ac:dyDescent="0.3">
      <c r="A29" s="73" t="s">
        <v>162</v>
      </c>
      <c r="B29" s="52" t="s">
        <v>162</v>
      </c>
      <c r="C29" s="32" t="s">
        <v>163</v>
      </c>
      <c r="D29" s="62" t="s">
        <v>163</v>
      </c>
      <c r="E29" s="26"/>
      <c r="F29" s="8" t="s">
        <v>164</v>
      </c>
      <c r="G29" s="56" t="s">
        <v>165</v>
      </c>
      <c r="H29" s="41"/>
      <c r="J29" s="74" t="s">
        <v>84</v>
      </c>
      <c r="K29" s="52" t="s">
        <v>84</v>
      </c>
      <c r="L29" s="32" t="s">
        <v>85</v>
      </c>
      <c r="M29" s="62" t="s">
        <v>85</v>
      </c>
      <c r="N29" s="26"/>
      <c r="O29" s="8" t="s">
        <v>86</v>
      </c>
      <c r="P29" s="56" t="s">
        <v>87</v>
      </c>
    </row>
    <row r="30" spans="1:16" ht="24.9" customHeight="1" thickBot="1" x14ac:dyDescent="0.35">
      <c r="A30" s="3"/>
      <c r="B30" s="53"/>
      <c r="C30" s="45" t="str">
        <f>IF(MID(D30,1,3)="ANZ","ANZ " &amp; TRIM((MID(D30,4,99))),IF(MID(D30,1,4)="HSBC","HSBC " &amp; TRIM((MID(D30,5,99))),IF(MID(D30,1,3)="DBS","DBS " &amp; TRIM((MID(D30,4,99))),IF(MID(D30,1,4)="CTBC","CTBC " &amp; TRIM((MID(D30,5,99))),TRIM((D30))))))</f>
        <v>Citibank Taiwan Limited</v>
      </c>
      <c r="D30" s="64" t="s">
        <v>166</v>
      </c>
      <c r="E30" s="28"/>
      <c r="F30" s="6"/>
      <c r="G30" s="65" t="s">
        <v>167</v>
      </c>
      <c r="H30" s="42"/>
      <c r="J30" s="3"/>
      <c r="K30" s="55"/>
      <c r="L30" s="45" t="str">
        <f>IF(MID(M30,1,3)="ANZ","ANZ " &amp; TRIM((MID(M30,4,99))),IF(MID(M30,1,4)="HSBC","HSBC " &amp; TRIM((MID(M30,5,99))),IF(MID(M30,1,3)="DBS","DBS " &amp; TRIM((MID(M30,4,99))),IF(MID(M30,1,4)="CTBC","CTBC " &amp; TRIM((MID(M30,5,99))),TRIM((M30))))))</f>
        <v>Union Bank Of Taiwan</v>
      </c>
      <c r="M30" s="64" t="s">
        <v>88</v>
      </c>
      <c r="N30" s="28"/>
      <c r="O30" s="6"/>
      <c r="P30" s="65" t="s">
        <v>89</v>
      </c>
    </row>
    <row r="31" spans="1:16" ht="16.5" customHeight="1" x14ac:dyDescent="0.3">
      <c r="B31" s="79" t="s">
        <v>170</v>
      </c>
      <c r="C31" s="79"/>
      <c r="D31" s="79"/>
      <c r="E31" s="79"/>
      <c r="F31" s="79"/>
      <c r="G31" s="79"/>
      <c r="H31" s="36"/>
      <c r="I31" s="30"/>
      <c r="J31" s="30"/>
      <c r="K31" s="81" t="s">
        <v>169</v>
      </c>
      <c r="L31" s="5"/>
      <c r="M31" s="5"/>
      <c r="N31" s="5"/>
      <c r="O31" s="5"/>
      <c r="P31" s="5"/>
    </row>
    <row r="32" spans="1:16" ht="16.5" customHeight="1" x14ac:dyDescent="0.3">
      <c r="B32" s="80" t="s">
        <v>168</v>
      </c>
      <c r="C32" s="80"/>
      <c r="D32" s="80"/>
      <c r="E32" s="80"/>
      <c r="F32" s="80"/>
      <c r="G32" s="80"/>
      <c r="H32" s="36"/>
      <c r="I32" s="30"/>
      <c r="J32" s="30"/>
      <c r="K32" s="5"/>
      <c r="L32" s="5"/>
      <c r="M32" s="5"/>
      <c r="N32" s="5"/>
      <c r="O32" s="5"/>
      <c r="P32" s="5"/>
    </row>
    <row r="33" spans="2:16" s="17" customFormat="1" ht="16.5" customHeight="1" x14ac:dyDescent="0.3">
      <c r="B33" s="9">
        <v>36</v>
      </c>
      <c r="C33" s="9"/>
      <c r="D33" s="9"/>
      <c r="E33" s="9"/>
      <c r="F33" s="9"/>
      <c r="G33" s="9"/>
      <c r="H33" s="35"/>
      <c r="K33" s="9">
        <f>B33+1</f>
        <v>37</v>
      </c>
      <c r="L33" s="9"/>
      <c r="M33" s="9"/>
      <c r="N33" s="9"/>
      <c r="O33" s="9"/>
      <c r="P33" s="9"/>
    </row>
  </sheetData>
  <mergeCells count="66">
    <mergeCell ref="A17:A18"/>
    <mergeCell ref="J17:J18"/>
    <mergeCell ref="F17:F18"/>
    <mergeCell ref="B33:G33"/>
    <mergeCell ref="A25:A26"/>
    <mergeCell ref="J25:J26"/>
    <mergeCell ref="A27:A28"/>
    <mergeCell ref="J27:J28"/>
    <mergeCell ref="A29:A30"/>
    <mergeCell ref="J29:J30"/>
    <mergeCell ref="F23:F24"/>
    <mergeCell ref="F25:F26"/>
    <mergeCell ref="B31:G31"/>
    <mergeCell ref="B32:G32"/>
    <mergeCell ref="F27:F28"/>
    <mergeCell ref="F29:F30"/>
    <mergeCell ref="A23:A24"/>
    <mergeCell ref="J23:J24"/>
    <mergeCell ref="O9:O10"/>
    <mergeCell ref="A15:A16"/>
    <mergeCell ref="J15:J16"/>
    <mergeCell ref="F15:F16"/>
    <mergeCell ref="A9:A10"/>
    <mergeCell ref="J9:J10"/>
    <mergeCell ref="F9:F10"/>
    <mergeCell ref="A13:A14"/>
    <mergeCell ref="A19:A20"/>
    <mergeCell ref="J19:J20"/>
    <mergeCell ref="F21:F22"/>
    <mergeCell ref="A21:A22"/>
    <mergeCell ref="J21:J22"/>
    <mergeCell ref="F19:F20"/>
    <mergeCell ref="A11:A12"/>
    <mergeCell ref="J11:J12"/>
    <mergeCell ref="F11:F12"/>
    <mergeCell ref="J13:J14"/>
    <mergeCell ref="F13:F14"/>
    <mergeCell ref="A5:A6"/>
    <mergeCell ref="F5:F6"/>
    <mergeCell ref="J5:J6"/>
    <mergeCell ref="O5:O6"/>
    <mergeCell ref="A7:A8"/>
    <mergeCell ref="J7:J8"/>
    <mergeCell ref="F7:F8"/>
    <mergeCell ref="O7:O8"/>
    <mergeCell ref="K33:P33"/>
    <mergeCell ref="O17:O18"/>
    <mergeCell ref="O29:O30"/>
    <mergeCell ref="O11:O12"/>
    <mergeCell ref="O15:O16"/>
    <mergeCell ref="O21:O22"/>
    <mergeCell ref="O19:O20"/>
    <mergeCell ref="K32:P32"/>
    <mergeCell ref="O23:O24"/>
    <mergeCell ref="O13:O14"/>
    <mergeCell ref="O27:O28"/>
    <mergeCell ref="K31:P31"/>
    <mergeCell ref="O25:O26"/>
    <mergeCell ref="B1:G1"/>
    <mergeCell ref="B2:G2"/>
    <mergeCell ref="K1:P1"/>
    <mergeCell ref="K2:P2"/>
    <mergeCell ref="B3:C3"/>
    <mergeCell ref="F3:G3"/>
    <mergeCell ref="K3:L3"/>
    <mergeCell ref="O3:P3"/>
  </mergeCells>
  <phoneticPr fontId="33" type="noConversion"/>
  <printOptions horizontalCentered="1"/>
  <pageMargins left="0.31496062992125984" right="0.31496062992125984" top="0.39370078740157483" bottom="0.31496062992125984" header="0.51181102362204722" footer="0.39370078740157483"/>
  <pageSetup paperSize="9" scale="65" orientation="landscape"/>
  <headerFooter alignWithMargins="0">
    <oddHeader>&amp;C
　　　　　　　　　　　　　　　　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topLeftCell="B1" zoomScale="65" zoomScaleNormal="65" workbookViewId="0"/>
  </sheetViews>
  <sheetFormatPr defaultColWidth="8.88671875" defaultRowHeight="19.5" customHeight="1" x14ac:dyDescent="0.3"/>
  <cols>
    <col min="1" max="1" width="5" hidden="1" customWidth="1"/>
    <col min="2" max="2" width="6.6640625" style="23" customWidth="1"/>
    <col min="3" max="3" width="40.6640625" customWidth="1"/>
    <col min="4" max="5" width="26.109375" hidden="1" customWidth="1"/>
    <col min="6" max="6" width="27.6640625" customWidth="1"/>
    <col min="7" max="7" width="26.6640625" customWidth="1"/>
    <col min="8" max="8" width="22.109375" hidden="1" customWidth="1"/>
    <col min="9" max="9" width="9.21875" customWidth="1"/>
    <col min="10" max="10" width="5.33203125" hidden="1" customWidth="1"/>
    <col min="11" max="11" width="6.6640625" style="23" customWidth="1"/>
    <col min="12" max="12" width="40.6640625" customWidth="1"/>
    <col min="13" max="14" width="26.109375" hidden="1" customWidth="1"/>
    <col min="15" max="15" width="27.6640625" customWidth="1"/>
    <col min="16" max="16" width="26.6640625" customWidth="1"/>
    <col min="17" max="17" width="0" hidden="1" customWidth="1"/>
  </cols>
  <sheetData>
    <row r="1" spans="1:16" ht="35.1" customHeight="1" x14ac:dyDescent="0.3">
      <c r="B1" s="14" t="s">
        <v>344</v>
      </c>
      <c r="C1" s="14"/>
      <c r="D1" s="14"/>
      <c r="E1" s="14"/>
      <c r="F1" s="14"/>
      <c r="G1" s="14"/>
      <c r="H1" s="37"/>
      <c r="I1" s="15"/>
      <c r="J1" s="15"/>
      <c r="K1" s="14" t="s">
        <v>345</v>
      </c>
      <c r="L1" s="14"/>
      <c r="M1" s="14"/>
      <c r="N1" s="14"/>
      <c r="O1" s="14"/>
      <c r="P1" s="14"/>
    </row>
    <row r="2" spans="1:16" ht="24" customHeight="1" x14ac:dyDescent="0.3">
      <c r="B2" s="13" t="s">
        <v>346</v>
      </c>
      <c r="C2" s="13"/>
      <c r="D2" s="13"/>
      <c r="E2" s="13"/>
      <c r="F2" s="13"/>
      <c r="G2" s="13"/>
      <c r="H2" s="38"/>
      <c r="I2" s="15"/>
      <c r="J2" s="15"/>
      <c r="K2" s="13" t="s">
        <v>347</v>
      </c>
      <c r="L2" s="13"/>
      <c r="M2" s="13"/>
      <c r="N2" s="13"/>
      <c r="O2" s="13"/>
      <c r="P2" s="13"/>
    </row>
    <row r="3" spans="1:16" s="18" customFormat="1" ht="33" customHeight="1" thickBot="1" x14ac:dyDescent="0.45">
      <c r="B3" s="12" t="s">
        <v>172</v>
      </c>
      <c r="C3" s="12"/>
      <c r="D3" s="33"/>
      <c r="E3" s="33"/>
      <c r="F3" s="11" t="s">
        <v>171</v>
      </c>
      <c r="G3" s="10"/>
      <c r="H3" s="39"/>
      <c r="K3" s="12" t="str">
        <f>B3</f>
        <v>中華民國114年12月底</v>
      </c>
      <c r="L3" s="12"/>
      <c r="M3" s="33"/>
      <c r="N3" s="33"/>
      <c r="O3" s="10" t="str">
        <f>F3</f>
        <v xml:space="preserve"> End of Dec. 2025</v>
      </c>
      <c r="P3" s="10"/>
    </row>
    <row r="4" spans="1:16" s="23" customFormat="1" ht="74.25" customHeight="1" thickBot="1" x14ac:dyDescent="0.35">
      <c r="A4" s="21" t="s">
        <v>1</v>
      </c>
      <c r="B4" s="22" t="s">
        <v>4</v>
      </c>
      <c r="C4" s="19" t="s">
        <v>2</v>
      </c>
      <c r="D4" s="19" t="s">
        <v>0</v>
      </c>
      <c r="E4" s="20"/>
      <c r="F4" s="20" t="s">
        <v>3</v>
      </c>
      <c r="G4" s="16" t="s">
        <v>5</v>
      </c>
      <c r="H4" s="40"/>
      <c r="J4" s="21" t="s">
        <v>1</v>
      </c>
      <c r="K4" s="22" t="s">
        <v>4</v>
      </c>
      <c r="L4" s="29" t="s">
        <v>2</v>
      </c>
      <c r="M4" s="19" t="s">
        <v>0</v>
      </c>
      <c r="N4" s="20"/>
      <c r="O4" s="20" t="s">
        <v>3</v>
      </c>
      <c r="P4" s="16" t="s">
        <v>5</v>
      </c>
    </row>
    <row r="5" spans="1:16" ht="24.9" customHeight="1" x14ac:dyDescent="0.3">
      <c r="A5" s="4" t="s">
        <v>258</v>
      </c>
      <c r="B5" s="50" t="s">
        <v>258</v>
      </c>
      <c r="C5" s="31" t="s">
        <v>259</v>
      </c>
      <c r="D5" s="59" t="s">
        <v>259</v>
      </c>
      <c r="E5" s="24"/>
      <c r="F5" s="2" t="s">
        <v>260</v>
      </c>
      <c r="G5" s="56" t="s">
        <v>261</v>
      </c>
      <c r="H5" s="41"/>
      <c r="J5" s="1" t="s">
        <v>177</v>
      </c>
      <c r="K5" s="50" t="s">
        <v>177</v>
      </c>
      <c r="L5" s="31" t="s">
        <v>178</v>
      </c>
      <c r="M5" s="59" t="s">
        <v>178</v>
      </c>
      <c r="N5" s="24"/>
      <c r="O5" s="2" t="s">
        <v>179</v>
      </c>
      <c r="P5" s="56" t="s">
        <v>180</v>
      </c>
    </row>
    <row r="6" spans="1:16" ht="24.9" customHeight="1" x14ac:dyDescent="0.3">
      <c r="A6" s="3"/>
      <c r="B6" s="51"/>
      <c r="C6" s="43" t="str">
        <f>IF(MID(D6,1,3)="ANZ","ANZ " &amp; TRIM((MID(D6,4,99))),IF(MID(D6,1,4)="HSBC","HSBC " &amp; TRIM((MID(D6,5,99))),IF(MID(D6,1,3)="DBS","DBS " &amp; TRIM((MID(D6,4,99))),IF(MID(D6,1,4)="CTBC","CTBC " &amp; TRIM((MID(D6,5,99))),TRIM((D6))))))</f>
        <v>Far Eastern International Bank</v>
      </c>
      <c r="D6" s="60" t="s">
        <v>262</v>
      </c>
      <c r="E6" s="25"/>
      <c r="F6" s="7"/>
      <c r="G6" s="61" t="s">
        <v>263</v>
      </c>
      <c r="H6" s="42"/>
      <c r="J6" s="72"/>
      <c r="K6" s="54"/>
      <c r="L6" s="43" t="str">
        <f>IF(MID(M6,1,3)="ANZ","ANZ " &amp; TRIM((MID(M6,4,99))),IF(MID(M6,1,4)="HSBC","HSBC " &amp; TRIM((MID(M6,5,99))),IF(MID(M6,1,3)="DBS","DBS " &amp; TRIM((MID(M6,4,99))),IF(MID(M6,1,4)="CTBC","CTBC " &amp; TRIM((MID(M6,5,99))),TRIM((M6))))))</f>
        <v>China Bills Finance Corporation</v>
      </c>
      <c r="M6" s="60" t="s">
        <v>181</v>
      </c>
      <c r="N6" s="25"/>
      <c r="O6" s="7"/>
      <c r="P6" s="61" t="s">
        <v>182</v>
      </c>
    </row>
    <row r="7" spans="1:16" ht="24.9" customHeight="1" x14ac:dyDescent="0.3">
      <c r="A7" s="73" t="s">
        <v>264</v>
      </c>
      <c r="B7" s="52" t="s">
        <v>264</v>
      </c>
      <c r="C7" s="32" t="s">
        <v>265</v>
      </c>
      <c r="D7" s="62" t="s">
        <v>266</v>
      </c>
      <c r="E7" s="26" t="s">
        <v>37</v>
      </c>
      <c r="F7" s="8" t="s">
        <v>267</v>
      </c>
      <c r="G7" s="56" t="s">
        <v>268</v>
      </c>
      <c r="H7" s="41"/>
      <c r="J7" s="74" t="s">
        <v>183</v>
      </c>
      <c r="K7" s="52" t="s">
        <v>183</v>
      </c>
      <c r="L7" s="32" t="s">
        <v>184</v>
      </c>
      <c r="M7" s="62" t="s">
        <v>185</v>
      </c>
      <c r="N7" s="26" t="s">
        <v>37</v>
      </c>
      <c r="O7" s="8" t="s">
        <v>186</v>
      </c>
      <c r="P7" s="56" t="s">
        <v>187</v>
      </c>
    </row>
    <row r="8" spans="1:16" ht="24.9" customHeight="1" x14ac:dyDescent="0.3">
      <c r="A8" s="3"/>
      <c r="B8" s="51"/>
      <c r="C8" s="44" t="str">
        <f>IF(MID(D8,1,3)="ANZ","ANZ " &amp; TRIM((MID(D8,4,99))),IF(MID(D8,1,4)="HSBC","HSBC " &amp; TRIM((MID(D8,5,99))),IF(MID(D8,1,3)="DBS","DBS " &amp; TRIM((MID(D8,4,99))),IF(MID(D8,1,4)="CTBC","CTBC " &amp; TRIM((MID(D8,5,99))),TRIM((D8))))))</f>
        <v>Yuanta Commercial Bank</v>
      </c>
      <c r="D8" s="63" t="s">
        <v>269</v>
      </c>
      <c r="E8" s="27"/>
      <c r="F8" s="7"/>
      <c r="G8" s="61" t="s">
        <v>270</v>
      </c>
      <c r="H8" s="42"/>
      <c r="J8" s="72"/>
      <c r="K8" s="54"/>
      <c r="L8" s="44" t="str">
        <f>IF(MID(M8,1,3)="ANZ","ANZ " &amp; TRIM((MID(M8,4,99))),IF(MID(M8,1,4)="HSBC","HSBC " &amp; TRIM((MID(M8,5,99))),IF(MID(M8,1,3)="DBS","DBS " &amp; TRIM((MID(M8,4,99))),IF(MID(M8,1,4)="CTBC","CTBC " &amp; TRIM((MID(M8,5,99))),TRIM((M8))))))</f>
        <v>International Bills Finance Corporation</v>
      </c>
      <c r="M8" s="63" t="s">
        <v>188</v>
      </c>
      <c r="N8" s="27"/>
      <c r="O8" s="7"/>
      <c r="P8" s="61" t="s">
        <v>189</v>
      </c>
    </row>
    <row r="9" spans="1:16" ht="24.9" customHeight="1" x14ac:dyDescent="0.3">
      <c r="A9" s="73" t="s">
        <v>271</v>
      </c>
      <c r="B9" s="52" t="s">
        <v>271</v>
      </c>
      <c r="C9" s="32" t="s">
        <v>272</v>
      </c>
      <c r="D9" s="62" t="s">
        <v>273</v>
      </c>
      <c r="E9" s="26" t="s">
        <v>37</v>
      </c>
      <c r="F9" s="8" t="s">
        <v>274</v>
      </c>
      <c r="G9" s="56" t="s">
        <v>275</v>
      </c>
      <c r="H9" s="41"/>
      <c r="J9" s="74" t="s">
        <v>190</v>
      </c>
      <c r="K9" s="52" t="s">
        <v>190</v>
      </c>
      <c r="L9" s="32" t="s">
        <v>191</v>
      </c>
      <c r="M9" s="62" t="s">
        <v>191</v>
      </c>
      <c r="N9" s="26"/>
      <c r="O9" s="8" t="s">
        <v>192</v>
      </c>
      <c r="P9" s="56" t="s">
        <v>193</v>
      </c>
    </row>
    <row r="10" spans="1:16" ht="24.9" customHeight="1" x14ac:dyDescent="0.3">
      <c r="A10" s="3"/>
      <c r="B10" s="51"/>
      <c r="C10" s="44" t="str">
        <f>IF(MID(D10,1,3)="ANZ","ANZ " &amp; TRIM((MID(D10,4,99))),IF(MID(D10,1,4)="HSBC","HSBC " &amp; TRIM((MID(D10,5,99))),IF(MID(D10,1,3)="DBS","DBS " &amp; TRIM((MID(D10,4,99))),IF(MID(D10,1,4)="CTBC","CTBC " &amp; TRIM((MID(D10,5,99))),TRIM((D10))))))</f>
        <v>Bank Sinopac Company Limited</v>
      </c>
      <c r="D10" s="63" t="s">
        <v>276</v>
      </c>
      <c r="E10" s="27"/>
      <c r="F10" s="7"/>
      <c r="G10" s="61" t="s">
        <v>277</v>
      </c>
      <c r="H10" s="42"/>
      <c r="J10" s="72"/>
      <c r="K10" s="54"/>
      <c r="L10" s="44" t="str">
        <f>IF(MID(M10,1,3)="ANZ","ANZ " &amp; TRIM((MID(M10,4,99))),IF(MID(M10,1,4)="HSBC","HSBC " &amp; TRIM((MID(M10,5,99))),IF(MID(M10,1,3)="DBS","DBS " &amp; TRIM((MID(M10,4,99))),IF(MID(M10,1,4)="CTBC","CTBC " &amp; TRIM((MID(M10,5,99))),TRIM((M10))))))</f>
        <v>Dah Chung Bills Finance Corp.</v>
      </c>
      <c r="M10" s="63" t="s">
        <v>194</v>
      </c>
      <c r="N10" s="27"/>
      <c r="O10" s="76"/>
      <c r="P10" s="61" t="s">
        <v>195</v>
      </c>
    </row>
    <row r="11" spans="1:16" ht="24.9" customHeight="1" x14ac:dyDescent="0.3">
      <c r="A11" s="73" t="s">
        <v>278</v>
      </c>
      <c r="B11" s="52" t="s">
        <v>278</v>
      </c>
      <c r="C11" s="32" t="s">
        <v>279</v>
      </c>
      <c r="D11" s="62" t="s">
        <v>280</v>
      </c>
      <c r="E11" s="26" t="s">
        <v>37</v>
      </c>
      <c r="F11" s="8" t="s">
        <v>281</v>
      </c>
      <c r="G11" s="56" t="s">
        <v>282</v>
      </c>
      <c r="H11" s="41"/>
      <c r="J11" s="74" t="s">
        <v>196</v>
      </c>
      <c r="K11" s="52" t="s">
        <v>196</v>
      </c>
      <c r="L11" s="32" t="s">
        <v>197</v>
      </c>
      <c r="M11" s="62" t="s">
        <v>197</v>
      </c>
      <c r="N11" s="26"/>
      <c r="O11" s="8" t="s">
        <v>198</v>
      </c>
      <c r="P11" s="56" t="s">
        <v>199</v>
      </c>
    </row>
    <row r="12" spans="1:16" ht="24.9" customHeight="1" x14ac:dyDescent="0.3">
      <c r="A12" s="3"/>
      <c r="B12" s="51"/>
      <c r="C12" s="44" t="str">
        <f>IF(MID(D12,1,3)="ANZ","ANZ " &amp; TRIM((MID(D12,4,99))),IF(MID(D12,1,4)="HSBC","HSBC " &amp; TRIM((MID(D12,5,99))),IF(MID(D12,1,3)="DBS","DBS " &amp; TRIM((MID(D12,4,99))),IF(MID(D12,1,4)="CTBC","CTBC " &amp; TRIM((MID(D12,5,99))),TRIM((D12))))))</f>
        <v>E.Sun Commercial Bank, Ltd.</v>
      </c>
      <c r="D12" s="63" t="s">
        <v>283</v>
      </c>
      <c r="E12" s="27"/>
      <c r="F12" s="7"/>
      <c r="G12" s="61" t="s">
        <v>284</v>
      </c>
      <c r="H12" s="42"/>
      <c r="J12" s="72"/>
      <c r="K12" s="54"/>
      <c r="L12" s="44" t="str">
        <f>IF(MID(M12,1,3)="ANZ","ANZ " &amp; TRIM((MID(M12,4,99))),IF(MID(M12,1,4)="HSBC","HSBC " &amp; TRIM((MID(M12,5,99))),IF(MID(M12,1,3)="DBS","DBS " &amp; TRIM((MID(M12,4,99))),IF(MID(M12,1,4)="CTBC","CTBC " &amp; TRIM((MID(M12,5,99))),TRIM((M12))))))</f>
        <v>Taiwan Finance Corp.</v>
      </c>
      <c r="M12" s="63" t="s">
        <v>200</v>
      </c>
      <c r="N12" s="27"/>
      <c r="O12" s="7"/>
      <c r="P12" s="61" t="s">
        <v>201</v>
      </c>
    </row>
    <row r="13" spans="1:16" ht="24.9" customHeight="1" x14ac:dyDescent="0.3">
      <c r="A13" s="73" t="s">
        <v>285</v>
      </c>
      <c r="B13" s="52" t="s">
        <v>285</v>
      </c>
      <c r="C13" s="32" t="s">
        <v>286</v>
      </c>
      <c r="D13" s="62" t="s">
        <v>287</v>
      </c>
      <c r="E13" s="26" t="s">
        <v>37</v>
      </c>
      <c r="F13" s="8" t="s">
        <v>288</v>
      </c>
      <c r="G13" s="56" t="s">
        <v>289</v>
      </c>
      <c r="H13" s="41"/>
      <c r="J13" s="74" t="s">
        <v>202</v>
      </c>
      <c r="K13" s="52" t="s">
        <v>202</v>
      </c>
      <c r="L13" s="32" t="s">
        <v>203</v>
      </c>
      <c r="M13" s="62" t="s">
        <v>203</v>
      </c>
      <c r="N13" s="26"/>
      <c r="O13" s="8" t="s">
        <v>204</v>
      </c>
      <c r="P13" s="56" t="s">
        <v>205</v>
      </c>
    </row>
    <row r="14" spans="1:16" ht="24.9" customHeight="1" x14ac:dyDescent="0.3">
      <c r="A14" s="3"/>
      <c r="B14" s="51"/>
      <c r="C14" s="44" t="str">
        <f>IF(MID(D14,1,3)="ANZ","ANZ " &amp; TRIM((MID(D14,4,99))),IF(MID(D14,1,4)="HSBC","HSBC " &amp; TRIM((MID(D14,5,99))),IF(MID(D14,1,3)="DBS","DBS " &amp; TRIM((MID(D14,4,99))),IF(MID(D14,1,4)="CTBC","CTBC " &amp; TRIM((MID(D14,5,99))),TRIM((D14))))))</f>
        <v>Kgi Bank Co., Ltd.</v>
      </c>
      <c r="D14" s="63" t="s">
        <v>290</v>
      </c>
      <c r="E14" s="27"/>
      <c r="F14" s="7"/>
      <c r="G14" s="61" t="s">
        <v>291</v>
      </c>
      <c r="H14" s="42"/>
      <c r="J14" s="72"/>
      <c r="K14" s="54"/>
      <c r="L14" s="44" t="str">
        <f>IF(MID(M14,1,3)="ANZ","ANZ " &amp; TRIM((MID(M14,4,99))),IF(MID(M14,1,4)="HSBC","HSBC " &amp; TRIM((MID(M14,5,99))),IF(MID(M14,1,3)="DBS","DBS " &amp; TRIM((MID(M14,4,99))),IF(MID(M14,1,4)="CTBC","CTBC " &amp; TRIM((MID(M14,5,99))),TRIM((M14))))))</f>
        <v>Grand Bills Finance Corporation</v>
      </c>
      <c r="M14" s="63" t="s">
        <v>206</v>
      </c>
      <c r="N14" s="27"/>
      <c r="O14" s="7"/>
      <c r="P14" s="61" t="s">
        <v>207</v>
      </c>
    </row>
    <row r="15" spans="1:16" ht="24.9" customHeight="1" x14ac:dyDescent="0.3">
      <c r="A15" s="73" t="s">
        <v>292</v>
      </c>
      <c r="B15" s="52" t="s">
        <v>292</v>
      </c>
      <c r="C15" s="32" t="s">
        <v>293</v>
      </c>
      <c r="D15" s="62" t="s">
        <v>293</v>
      </c>
      <c r="E15" s="26"/>
      <c r="F15" s="8" t="s">
        <v>294</v>
      </c>
      <c r="G15" s="56" t="s">
        <v>295</v>
      </c>
      <c r="H15" s="41"/>
      <c r="J15" s="74" t="s">
        <v>208</v>
      </c>
      <c r="K15" s="52" t="s">
        <v>208</v>
      </c>
      <c r="L15" s="32" t="s">
        <v>209</v>
      </c>
      <c r="M15" s="62" t="s">
        <v>209</v>
      </c>
      <c r="N15" s="26"/>
      <c r="O15" s="8" t="s">
        <v>210</v>
      </c>
      <c r="P15" s="56" t="s">
        <v>211</v>
      </c>
    </row>
    <row r="16" spans="1:16" ht="24.9" customHeight="1" x14ac:dyDescent="0.3">
      <c r="A16" s="3"/>
      <c r="B16" s="51"/>
      <c r="C16" s="44" t="str">
        <f>IF(MID(D16,1,3)="ANZ","ANZ " &amp; TRIM((MID(D16,4,99))),IF(MID(D16,1,4)="HSBC","HSBC " &amp; TRIM((MID(D16,5,99))),IF(MID(D16,1,3)="DBS","DBS " &amp; TRIM((MID(D16,4,99))),IF(MID(D16,1,4)="CTBC","CTBC " &amp; TRIM((MID(D16,5,99))),TRIM((D16))))))</f>
        <v>DBS Bank ( Taiwan ) Ltd</v>
      </c>
      <c r="D16" s="63" t="s">
        <v>296</v>
      </c>
      <c r="E16" s="27"/>
      <c r="F16" s="7"/>
      <c r="G16" s="61" t="s">
        <v>297</v>
      </c>
      <c r="H16" s="42"/>
      <c r="J16" s="72"/>
      <c r="K16" s="54"/>
      <c r="L16" s="44" t="str">
        <f>IF(MID(M16,1,3)="ANZ","ANZ " &amp; TRIM((MID(M16,4,99))),IF(MID(M16,1,4)="HSBC","HSBC " &amp; TRIM((MID(M16,5,99))),IF(MID(M16,1,3)="DBS","DBS " &amp; TRIM((MID(M16,4,99))),IF(MID(M16,1,4)="CTBC","CTBC " &amp; TRIM((MID(M16,5,99))),TRIM((M16))))))</f>
        <v>Taching Bills Finance Corporation</v>
      </c>
      <c r="M16" s="63" t="s">
        <v>212</v>
      </c>
      <c r="N16" s="27"/>
      <c r="O16" s="7"/>
      <c r="P16" s="61" t="s">
        <v>213</v>
      </c>
    </row>
    <row r="17" spans="1:16" ht="24.9" customHeight="1" x14ac:dyDescent="0.3">
      <c r="A17" s="73" t="s">
        <v>298</v>
      </c>
      <c r="B17" s="52" t="s">
        <v>298</v>
      </c>
      <c r="C17" s="32" t="s">
        <v>299</v>
      </c>
      <c r="D17" s="62" t="s">
        <v>300</v>
      </c>
      <c r="E17" s="26" t="s">
        <v>37</v>
      </c>
      <c r="F17" s="77" t="s">
        <v>301</v>
      </c>
      <c r="G17" s="56" t="s">
        <v>302</v>
      </c>
      <c r="H17" s="41"/>
      <c r="J17" s="74" t="s">
        <v>214</v>
      </c>
      <c r="K17" s="52" t="s">
        <v>214</v>
      </c>
      <c r="L17" s="32" t="s">
        <v>215</v>
      </c>
      <c r="M17" s="62" t="s">
        <v>216</v>
      </c>
      <c r="N17" s="26" t="s">
        <v>37</v>
      </c>
      <c r="O17" s="8" t="s">
        <v>217</v>
      </c>
      <c r="P17" s="56" t="s">
        <v>218</v>
      </c>
    </row>
    <row r="18" spans="1:16" ht="24.9" customHeight="1" x14ac:dyDescent="0.3">
      <c r="A18" s="3"/>
      <c r="B18" s="51"/>
      <c r="C18" s="44" t="str">
        <f>IF(MID(D18,1,3)="ANZ","ANZ " &amp; TRIM((MID(D18,4,99))),IF(MID(D18,1,4)="HSBC","HSBC " &amp; TRIM((MID(D18,5,99))),IF(MID(D18,1,3)="DBS","DBS " &amp; TRIM((MID(D18,4,99))),IF(MID(D18,1,4)="CTBC","CTBC " &amp; TRIM((MID(D18,5,99))),TRIM((D18))))))</f>
        <v>Taishin International Bank</v>
      </c>
      <c r="D18" s="63" t="s">
        <v>303</v>
      </c>
      <c r="E18" s="27"/>
      <c r="F18" s="78"/>
      <c r="G18" s="61" t="s">
        <v>304</v>
      </c>
      <c r="H18" s="42"/>
      <c r="J18" s="72"/>
      <c r="K18" s="54"/>
      <c r="L18" s="44" t="str">
        <f>IF(MID(M18,1,3)="ANZ","ANZ " &amp; TRIM((MID(M18,4,99))),IF(MID(M18,1,4)="HSBC","HSBC " &amp; TRIM((MID(M18,5,99))),IF(MID(M18,1,3)="DBS","DBS " &amp; TRIM((MID(M18,4,99))),IF(MID(M18,1,4)="CTBC","CTBC " &amp; TRIM((MID(M18,5,99))),TRIM((M18))))))</f>
        <v>Taiwan Cooperative Bills Finance Corporation</v>
      </c>
      <c r="M18" s="63" t="s">
        <v>219</v>
      </c>
      <c r="N18" s="27"/>
      <c r="O18" s="7"/>
      <c r="P18" s="61" t="s">
        <v>220</v>
      </c>
    </row>
    <row r="19" spans="1:16" ht="24.9" customHeight="1" x14ac:dyDescent="0.3">
      <c r="A19" s="73" t="s">
        <v>305</v>
      </c>
      <c r="B19" s="52" t="s">
        <v>305</v>
      </c>
      <c r="C19" s="32" t="s">
        <v>306</v>
      </c>
      <c r="D19" s="62" t="s">
        <v>306</v>
      </c>
      <c r="E19" s="26"/>
      <c r="F19" s="8" t="s">
        <v>307</v>
      </c>
      <c r="G19" s="56" t="s">
        <v>308</v>
      </c>
      <c r="H19" s="41"/>
      <c r="J19" s="74" t="s">
        <v>221</v>
      </c>
      <c r="K19" s="52" t="s">
        <v>221</v>
      </c>
      <c r="L19" s="32" t="s">
        <v>222</v>
      </c>
      <c r="M19" s="62" t="s">
        <v>223</v>
      </c>
      <c r="N19" s="34"/>
      <c r="O19" s="8" t="s">
        <v>224</v>
      </c>
      <c r="P19" s="56" t="s">
        <v>225</v>
      </c>
    </row>
    <row r="20" spans="1:16" ht="24.9" customHeight="1" x14ac:dyDescent="0.3">
      <c r="A20" s="3"/>
      <c r="B20" s="51"/>
      <c r="C20" s="44" t="str">
        <f>IF(MID(D20,1,3)="ANZ","ANZ " &amp; TRIM((MID(D20,4,99))),IF(MID(D20,1,4)="HSBC","HSBC " &amp; TRIM((MID(D20,5,99))),IF(MID(D20,1,3)="DBS","DBS " &amp; TRIM((MID(D20,4,99))),IF(MID(D20,1,4)="CTBC","CTBC " &amp; TRIM((MID(D20,5,99))),TRIM((D20))))))</f>
        <v>Entie Commercial Bank / Entie Bank, Ltd.</v>
      </c>
      <c r="D20" s="63" t="s">
        <v>309</v>
      </c>
      <c r="E20" s="27"/>
      <c r="F20" s="7"/>
      <c r="G20" s="61" t="s">
        <v>310</v>
      </c>
      <c r="H20" s="42"/>
      <c r="J20" s="72"/>
      <c r="K20" s="54"/>
      <c r="L20" s="44" t="str">
        <f>IF(MID(M20,1,3)="ANZ","ANZ " &amp; TRIM((MID(M20,4,99))),IF(MID(M20,1,4)="HSBC","HSBC " &amp; TRIM((MID(M20,5,99))),IF(MID(M20,1,3)="DBS","DBS " &amp; TRIM((MID(M20,4,99))),IF(MID(M20,1,4)="CTBC","CTBC " &amp; TRIM((MID(M20,5,99))),TRIM((M20))))))</f>
        <v>The Fifth Credit Cooperation Of Taipei</v>
      </c>
      <c r="M20" s="63" t="s">
        <v>226</v>
      </c>
      <c r="N20" s="25"/>
      <c r="O20" s="7"/>
      <c r="P20" s="61" t="s">
        <v>227</v>
      </c>
    </row>
    <row r="21" spans="1:16" ht="24.9" customHeight="1" x14ac:dyDescent="0.3">
      <c r="A21" s="75" t="s">
        <v>311</v>
      </c>
      <c r="B21" s="52" t="s">
        <v>311</v>
      </c>
      <c r="C21" s="32" t="s">
        <v>312</v>
      </c>
      <c r="D21" s="62" t="s">
        <v>313</v>
      </c>
      <c r="E21" s="26" t="s">
        <v>37</v>
      </c>
      <c r="F21" s="8" t="s">
        <v>314</v>
      </c>
      <c r="G21" s="56" t="s">
        <v>315</v>
      </c>
      <c r="H21" s="41"/>
      <c r="J21" s="75" t="s">
        <v>228</v>
      </c>
      <c r="K21" s="52" t="s">
        <v>228</v>
      </c>
      <c r="L21" s="32" t="s">
        <v>229</v>
      </c>
      <c r="M21" s="62" t="s">
        <v>229</v>
      </c>
      <c r="N21" s="26"/>
      <c r="O21" s="8" t="s">
        <v>230</v>
      </c>
      <c r="P21" s="56" t="s">
        <v>231</v>
      </c>
    </row>
    <row r="22" spans="1:16" ht="24.9" customHeight="1" x14ac:dyDescent="0.3">
      <c r="A22" s="3"/>
      <c r="B22" s="51"/>
      <c r="C22" s="44" t="str">
        <f>IF(MID(D22,1,3)="ANZ","ANZ " &amp; TRIM((MID(D22,4,99))),IF(MID(D22,1,4)="HSBC","HSBC " &amp; TRIM((MID(D22,5,99))),IF(MID(D22,1,3)="DBS","DBS " &amp; TRIM((MID(D22,4,99))),IF(MID(D22,1,4)="CTBC","CTBC " &amp; TRIM((MID(D22,5,99))),TRIM((D22))))))</f>
        <v>CTBC Bank Co., Ltd.</v>
      </c>
      <c r="D22" s="63" t="s">
        <v>316</v>
      </c>
      <c r="E22" s="27"/>
      <c r="F22" s="7"/>
      <c r="G22" s="61" t="s">
        <v>317</v>
      </c>
      <c r="H22" s="42"/>
      <c r="J22" s="72"/>
      <c r="K22" s="54"/>
      <c r="L22" s="44" t="str">
        <f>IF(MID(M22,1,3)="ANZ","ANZ " &amp; TRIM((MID(M22,4,99))),IF(MID(M22,1,4)="HSBC","HSBC " &amp; TRIM((MID(M22,5,99))),IF(MID(M22,1,3)="DBS","DBS " &amp; TRIM((MID(M22,4,99))),IF(MID(M22,1,4)="CTBC","CTBC " &amp; TRIM((MID(M22,5,99))),TRIM((M22))))))</f>
        <v>Keelung First Credit Cooperative</v>
      </c>
      <c r="M22" s="63" t="s">
        <v>232</v>
      </c>
      <c r="N22" s="27"/>
      <c r="O22" s="7"/>
      <c r="P22" s="61" t="s">
        <v>233</v>
      </c>
    </row>
    <row r="23" spans="1:16" ht="24.9" customHeight="1" x14ac:dyDescent="0.3">
      <c r="A23" s="75" t="s">
        <v>318</v>
      </c>
      <c r="B23" s="52" t="s">
        <v>318</v>
      </c>
      <c r="C23" s="32" t="s">
        <v>319</v>
      </c>
      <c r="D23" s="62" t="s">
        <v>319</v>
      </c>
      <c r="E23" s="26"/>
      <c r="F23" s="8" t="s">
        <v>320</v>
      </c>
      <c r="G23" s="56" t="s">
        <v>321</v>
      </c>
      <c r="H23" s="41"/>
      <c r="J23" s="75" t="s">
        <v>234</v>
      </c>
      <c r="K23" s="52" t="s">
        <v>234</v>
      </c>
      <c r="L23" s="32" t="s">
        <v>235</v>
      </c>
      <c r="M23" s="62" t="s">
        <v>235</v>
      </c>
      <c r="N23" s="26"/>
      <c r="O23" s="8" t="s">
        <v>236</v>
      </c>
      <c r="P23" s="56" t="s">
        <v>237</v>
      </c>
    </row>
    <row r="24" spans="1:16" ht="24.9" customHeight="1" x14ac:dyDescent="0.3">
      <c r="A24" s="3"/>
      <c r="B24" s="51"/>
      <c r="C24" s="44" t="str">
        <f>IF(MID(D24,1,3)="ANZ","ANZ " &amp; TRIM((MID(D24,4,99))),IF(MID(D24,1,4)="HSBC","HSBC " &amp; TRIM((MID(D24,5,99))),IF(MID(D24,1,3)="DBS","DBS " &amp; TRIM((MID(D24,4,99))),IF(MID(D24,1,4)="CTBC","CTBC " &amp; TRIM((MID(D24,5,99))),TRIM((D24))))))</f>
        <v>Next Commercial Bank Co., Ltd.</v>
      </c>
      <c r="D24" s="63" t="s">
        <v>322</v>
      </c>
      <c r="E24" s="27"/>
      <c r="F24" s="7"/>
      <c r="G24" s="61" t="s">
        <v>323</v>
      </c>
      <c r="H24" s="42"/>
      <c r="J24" s="72"/>
      <c r="K24" s="54"/>
      <c r="L24" s="44" t="str">
        <f>IF(MID(M24,1,3)="ANZ","ANZ " &amp; TRIM((MID(M24,4,99))),IF(MID(M24,1,4)="HSBC","HSBC " &amp; TRIM((MID(M24,5,99))),IF(MID(M24,1,3)="DBS","DBS " &amp; TRIM((MID(M24,4,99))),IF(MID(M24,1,4)="CTBC","CTBC " &amp; TRIM((MID(M24,5,99))),TRIM((M24))))))</f>
        <v>The Second Credit Cooperative Of Keelung</v>
      </c>
      <c r="M24" s="63" t="s">
        <v>238</v>
      </c>
      <c r="N24" s="27"/>
      <c r="O24" s="7"/>
      <c r="P24" s="61" t="s">
        <v>239</v>
      </c>
    </row>
    <row r="25" spans="1:16" ht="24.9" customHeight="1" x14ac:dyDescent="0.3">
      <c r="A25" s="75" t="s">
        <v>324</v>
      </c>
      <c r="B25" s="52" t="s">
        <v>324</v>
      </c>
      <c r="C25" s="32" t="s">
        <v>325</v>
      </c>
      <c r="D25" s="62" t="s">
        <v>325</v>
      </c>
      <c r="E25" s="26"/>
      <c r="F25" s="8" t="s">
        <v>326</v>
      </c>
      <c r="G25" s="56" t="s">
        <v>327</v>
      </c>
      <c r="H25" s="41"/>
      <c r="J25" s="75" t="s">
        <v>240</v>
      </c>
      <c r="K25" s="52" t="s">
        <v>240</v>
      </c>
      <c r="L25" s="32" t="s">
        <v>241</v>
      </c>
      <c r="M25" s="62" t="s">
        <v>241</v>
      </c>
      <c r="N25" s="26"/>
      <c r="O25" s="8" t="s">
        <v>242</v>
      </c>
      <c r="P25" s="56" t="s">
        <v>243</v>
      </c>
    </row>
    <row r="26" spans="1:16" ht="24.9" customHeight="1" x14ac:dyDescent="0.3">
      <c r="A26" s="3"/>
      <c r="B26" s="51"/>
      <c r="C26" s="44" t="str">
        <f>IF(MID(D26,1,3)="ANZ","ANZ " &amp; TRIM((MID(D26,4,99))),IF(MID(D26,1,4)="HSBC","HSBC " &amp; TRIM((MID(D26,5,99))),IF(MID(D26,1,3)="DBS","DBS " &amp; TRIM((MID(D26,4,99))),IF(MID(D26,1,4)="CTBC","CTBC " &amp; TRIM((MID(D26,5,99))),TRIM((D26))))))</f>
        <v>Line Bank Taiwan Limited</v>
      </c>
      <c r="D26" s="63" t="s">
        <v>328</v>
      </c>
      <c r="E26" s="27"/>
      <c r="F26" s="76"/>
      <c r="G26" s="61" t="s">
        <v>329</v>
      </c>
      <c r="H26" s="42"/>
      <c r="J26" s="72"/>
      <c r="K26" s="54"/>
      <c r="L26" s="44" t="str">
        <f>IF(MID(M26,1,3)="ANZ","ANZ " &amp; TRIM((MID(M26,4,99))),IF(MID(M26,1,4)="HSBC","HSBC " &amp; TRIM((MID(M26,5,99))),IF(MID(M26,1,3)="DBS","DBS " &amp; TRIM((MID(M26,4,99))),IF(MID(M26,1,4)="CTBC","CTBC " &amp; TRIM((MID(M26,5,99))),TRIM((M26))))))</f>
        <v>The Tamshui First Credit Cooperative Bank</v>
      </c>
      <c r="M26" s="63" t="s">
        <v>244</v>
      </c>
      <c r="N26" s="27"/>
      <c r="O26" s="7"/>
      <c r="P26" s="61" t="s">
        <v>245</v>
      </c>
    </row>
    <row r="27" spans="1:16" ht="24.9" customHeight="1" x14ac:dyDescent="0.3">
      <c r="A27" s="75" t="s">
        <v>330</v>
      </c>
      <c r="B27" s="52" t="s">
        <v>330</v>
      </c>
      <c r="C27" s="32" t="s">
        <v>331</v>
      </c>
      <c r="D27" s="62" t="s">
        <v>332</v>
      </c>
      <c r="E27" s="26" t="s">
        <v>37</v>
      </c>
      <c r="F27" s="8" t="s">
        <v>333</v>
      </c>
      <c r="G27" s="56" t="s">
        <v>334</v>
      </c>
      <c r="H27" s="41"/>
      <c r="J27" s="75" t="s">
        <v>246</v>
      </c>
      <c r="K27" s="52" t="s">
        <v>246</v>
      </c>
      <c r="L27" s="32" t="s">
        <v>247</v>
      </c>
      <c r="M27" s="62" t="s">
        <v>247</v>
      </c>
      <c r="N27" s="26"/>
      <c r="O27" s="8" t="s">
        <v>248</v>
      </c>
      <c r="P27" s="56" t="s">
        <v>249</v>
      </c>
    </row>
    <row r="28" spans="1:16" ht="24.9" customHeight="1" x14ac:dyDescent="0.3">
      <c r="A28" s="3"/>
      <c r="B28" s="51"/>
      <c r="C28" s="44" t="str">
        <f>IF(MID(D28,1,3)="ANZ","ANZ " &amp; TRIM((MID(D28,4,99))),IF(MID(D28,1,4)="HSBC","HSBC " &amp; TRIM((MID(D28,5,99))),IF(MID(D28,1,3)="DBS","DBS " &amp; TRIM((MID(D28,4,99))),IF(MID(D28,1,4)="CTBC","CTBC " &amp; TRIM((MID(D28,5,99))),TRIM((D28))))))</f>
        <v>Rakuten International Commercial Bank Co., Ltd.</v>
      </c>
      <c r="D28" s="63" t="s">
        <v>335</v>
      </c>
      <c r="E28" s="27"/>
      <c r="F28" s="7"/>
      <c r="G28" s="61" t="s">
        <v>336</v>
      </c>
      <c r="H28" s="42"/>
      <c r="J28" s="72"/>
      <c r="K28" s="54"/>
      <c r="L28" s="44" t="str">
        <f>IF(MID(M28,1,3)="ANZ","ANZ " &amp; TRIM((MID(M28,4,99))),IF(MID(M28,1,4)="HSBC","HSBC " &amp; TRIM((MID(M28,5,99))),IF(MID(M28,1,3)="DBS","DBS " &amp; TRIM((MID(M28,4,99))),IF(MID(M28,1,4)="CTBC","CTBC " &amp; TRIM((MID(M28,5,99))),TRIM((M28))))))</f>
        <v>The Tamsui Credit Cooperative</v>
      </c>
      <c r="M28" s="63" t="s">
        <v>250</v>
      </c>
      <c r="N28" s="27"/>
      <c r="O28" s="7"/>
      <c r="P28" s="61" t="s">
        <v>251</v>
      </c>
    </row>
    <row r="29" spans="1:16" ht="24.9" customHeight="1" x14ac:dyDescent="0.3">
      <c r="A29" s="73" t="s">
        <v>337</v>
      </c>
      <c r="B29" s="52" t="s">
        <v>337</v>
      </c>
      <c r="C29" s="32" t="s">
        <v>338</v>
      </c>
      <c r="D29" s="62" t="s">
        <v>339</v>
      </c>
      <c r="E29" s="26" t="s">
        <v>37</v>
      </c>
      <c r="F29" s="8" t="s">
        <v>340</v>
      </c>
      <c r="G29" s="56" t="s">
        <v>341</v>
      </c>
      <c r="H29" s="41"/>
      <c r="J29" s="74" t="s">
        <v>252</v>
      </c>
      <c r="K29" s="52" t="s">
        <v>252</v>
      </c>
      <c r="L29" s="32" t="s">
        <v>253</v>
      </c>
      <c r="M29" s="62" t="s">
        <v>253</v>
      </c>
      <c r="N29" s="26"/>
      <c r="O29" s="8" t="s">
        <v>254</v>
      </c>
      <c r="P29" s="56" t="s">
        <v>255</v>
      </c>
    </row>
    <row r="30" spans="1:16" ht="24.9" customHeight="1" thickBot="1" x14ac:dyDescent="0.35">
      <c r="A30" s="3"/>
      <c r="B30" s="53"/>
      <c r="C30" s="45" t="str">
        <f>IF(MID(D30,1,3)="ANZ","ANZ " &amp; TRIM((MID(D30,4,99))),IF(MID(D30,1,4)="HSBC","HSBC " &amp; TRIM((MID(D30,5,99))),IF(MID(D30,1,3)="DBS","DBS " &amp; TRIM((MID(D30,4,99))),IF(MID(D30,1,4)="CTBC","CTBC " &amp; TRIM((MID(D30,5,99))),TRIM((D30))))))</f>
        <v>Mega Bills Finance Co., Ltd.</v>
      </c>
      <c r="D30" s="64" t="s">
        <v>342</v>
      </c>
      <c r="E30" s="28"/>
      <c r="F30" s="6"/>
      <c r="G30" s="65" t="s">
        <v>343</v>
      </c>
      <c r="H30" s="42"/>
      <c r="J30" s="3"/>
      <c r="K30" s="55"/>
      <c r="L30" s="45" t="str">
        <f>IF(MID(M30,1,3)="ANZ","ANZ " &amp; TRIM((MID(M30,4,99))),IF(MID(M30,1,4)="HSBC","HSBC " &amp; TRIM((MID(M30,5,99))),IF(MID(M30,1,3)="DBS","DBS " &amp; TRIM((MID(M30,4,99))),IF(MID(M30,1,4)="CTBC","CTBC " &amp; TRIM((MID(M30,5,99))),TRIM((M30))))))</f>
        <v>The Credit Cooperative Of Yi-Lan</v>
      </c>
      <c r="M30" s="64" t="s">
        <v>256</v>
      </c>
      <c r="N30" s="28"/>
      <c r="O30" s="6"/>
      <c r="P30" s="65" t="s">
        <v>257</v>
      </c>
    </row>
    <row r="31" spans="1:16" ht="16.5" customHeight="1" x14ac:dyDescent="0.3">
      <c r="B31" s="79" t="s">
        <v>170</v>
      </c>
      <c r="C31" s="79"/>
      <c r="D31" s="79"/>
      <c r="E31" s="79"/>
      <c r="F31" s="79"/>
      <c r="G31" s="79"/>
      <c r="H31" s="36"/>
      <c r="I31" s="30"/>
      <c r="J31" s="30"/>
      <c r="K31" s="81" t="s">
        <v>169</v>
      </c>
      <c r="L31" s="5"/>
      <c r="M31" s="5"/>
      <c r="N31" s="5"/>
      <c r="O31" s="5"/>
      <c r="P31" s="5"/>
    </row>
    <row r="32" spans="1:16" ht="16.5" customHeight="1" x14ac:dyDescent="0.3">
      <c r="B32" s="80" t="s">
        <v>168</v>
      </c>
      <c r="C32" s="80"/>
      <c r="D32" s="80"/>
      <c r="E32" s="80"/>
      <c r="F32" s="80"/>
      <c r="G32" s="80"/>
      <c r="H32" s="36"/>
      <c r="I32" s="30"/>
      <c r="J32" s="30"/>
      <c r="K32" s="5"/>
      <c r="L32" s="5"/>
      <c r="M32" s="5"/>
      <c r="N32" s="5"/>
      <c r="O32" s="5"/>
      <c r="P32" s="5"/>
    </row>
    <row r="33" spans="2:16" s="17" customFormat="1" ht="16.5" customHeight="1" x14ac:dyDescent="0.3">
      <c r="B33" s="9">
        <v>38</v>
      </c>
      <c r="C33" s="9"/>
      <c r="D33" s="9"/>
      <c r="E33" s="9"/>
      <c r="F33" s="9"/>
      <c r="G33" s="9"/>
      <c r="H33" s="35"/>
      <c r="K33" s="9">
        <f>B33+1</f>
        <v>39</v>
      </c>
      <c r="L33" s="9"/>
      <c r="M33" s="9"/>
      <c r="N33" s="9"/>
      <c r="O33" s="9"/>
      <c r="P33" s="9"/>
    </row>
  </sheetData>
  <mergeCells count="66">
    <mergeCell ref="A17:A18"/>
    <mergeCell ref="J17:J18"/>
    <mergeCell ref="F17:F18"/>
    <mergeCell ref="B33:G33"/>
    <mergeCell ref="A25:A26"/>
    <mergeCell ref="J25:J26"/>
    <mergeCell ref="A27:A28"/>
    <mergeCell ref="J27:J28"/>
    <mergeCell ref="A29:A30"/>
    <mergeCell ref="J29:J30"/>
    <mergeCell ref="F23:F24"/>
    <mergeCell ref="F25:F26"/>
    <mergeCell ref="B31:G31"/>
    <mergeCell ref="B32:G32"/>
    <mergeCell ref="F27:F28"/>
    <mergeCell ref="F29:F30"/>
    <mergeCell ref="A23:A24"/>
    <mergeCell ref="J23:J24"/>
    <mergeCell ref="O9:O10"/>
    <mergeCell ref="A15:A16"/>
    <mergeCell ref="J15:J16"/>
    <mergeCell ref="F15:F16"/>
    <mergeCell ref="A9:A10"/>
    <mergeCell ref="J9:J10"/>
    <mergeCell ref="F9:F10"/>
    <mergeCell ref="A13:A14"/>
    <mergeCell ref="A19:A20"/>
    <mergeCell ref="J19:J20"/>
    <mergeCell ref="F21:F22"/>
    <mergeCell ref="A21:A22"/>
    <mergeCell ref="J21:J22"/>
    <mergeCell ref="F19:F20"/>
    <mergeCell ref="A11:A12"/>
    <mergeCell ref="J11:J12"/>
    <mergeCell ref="F11:F12"/>
    <mergeCell ref="J13:J14"/>
    <mergeCell ref="F13:F14"/>
    <mergeCell ref="A5:A6"/>
    <mergeCell ref="F5:F6"/>
    <mergeCell ref="J5:J6"/>
    <mergeCell ref="O5:O6"/>
    <mergeCell ref="A7:A8"/>
    <mergeCell ref="J7:J8"/>
    <mergeCell ref="F7:F8"/>
    <mergeCell ref="O7:O8"/>
    <mergeCell ref="K33:P33"/>
    <mergeCell ref="O17:O18"/>
    <mergeCell ref="O29:O30"/>
    <mergeCell ref="O11:O12"/>
    <mergeCell ref="O15:O16"/>
    <mergeCell ref="O21:O22"/>
    <mergeCell ref="O19:O20"/>
    <mergeCell ref="K32:P32"/>
    <mergeCell ref="O23:O24"/>
    <mergeCell ref="O13:O14"/>
    <mergeCell ref="O27:O28"/>
    <mergeCell ref="K31:P31"/>
    <mergeCell ref="O25:O26"/>
    <mergeCell ref="B1:G1"/>
    <mergeCell ref="B2:G2"/>
    <mergeCell ref="K1:P1"/>
    <mergeCell ref="K2:P2"/>
    <mergeCell ref="B3:C3"/>
    <mergeCell ref="F3:G3"/>
    <mergeCell ref="K3:L3"/>
    <mergeCell ref="O3:P3"/>
  </mergeCells>
  <phoneticPr fontId="33" type="noConversion"/>
  <printOptions horizontalCentered="1"/>
  <pageMargins left="0.31496062992125984" right="0.31496062992125984" top="0.39370078740157483" bottom="0.31496062992125984" header="0.51181102362204722" footer="0.39370078740157483"/>
  <pageSetup paperSize="9" scale="65" orientation="landscape"/>
  <headerFooter alignWithMargins="0">
    <oddHeader>&amp;C
　　　　　　　　　　　　　　　　　　　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"/>
  <sheetViews>
    <sheetView topLeftCell="B1" zoomScale="65" zoomScaleNormal="65" workbookViewId="0"/>
  </sheetViews>
  <sheetFormatPr defaultColWidth="8.88671875" defaultRowHeight="19.5" customHeight="1" x14ac:dyDescent="0.3"/>
  <cols>
    <col min="1" max="1" width="5" hidden="1" customWidth="1"/>
    <col min="2" max="2" width="6.6640625" style="23" customWidth="1"/>
    <col min="3" max="3" width="40.6640625" customWidth="1"/>
    <col min="4" max="5" width="26.109375" hidden="1" customWidth="1"/>
    <col min="6" max="6" width="27.6640625" customWidth="1"/>
    <col min="7" max="7" width="26.6640625" customWidth="1"/>
    <col min="8" max="8" width="22.109375" hidden="1" customWidth="1"/>
    <col min="9" max="9" width="9.21875" customWidth="1"/>
    <col min="10" max="10" width="5.33203125" hidden="1" customWidth="1"/>
    <col min="11" max="11" width="6.6640625" style="23" customWidth="1"/>
    <col min="12" max="12" width="40.6640625" customWidth="1"/>
    <col min="13" max="14" width="26.109375" hidden="1" customWidth="1"/>
    <col min="15" max="15" width="27.6640625" customWidth="1"/>
    <col min="16" max="16" width="26.6640625" customWidth="1"/>
    <col min="17" max="17" width="0" hidden="1" customWidth="1"/>
  </cols>
  <sheetData>
    <row r="1" spans="1:16" ht="35.1" customHeight="1" x14ac:dyDescent="0.3">
      <c r="B1" s="14" t="s">
        <v>450</v>
      </c>
      <c r="C1" s="14"/>
      <c r="D1" s="14"/>
      <c r="E1" s="14"/>
      <c r="F1" s="14"/>
      <c r="G1" s="14"/>
      <c r="H1" s="37"/>
      <c r="I1" s="15"/>
      <c r="J1" s="15"/>
      <c r="K1" s="14" t="s">
        <v>451</v>
      </c>
      <c r="L1" s="14"/>
      <c r="M1" s="14"/>
      <c r="N1" s="14"/>
      <c r="O1" s="14"/>
      <c r="P1" s="14"/>
    </row>
    <row r="2" spans="1:16" ht="24" customHeight="1" x14ac:dyDescent="0.3">
      <c r="B2" s="13" t="s">
        <v>452</v>
      </c>
      <c r="C2" s="13"/>
      <c r="D2" s="13"/>
      <c r="E2" s="13"/>
      <c r="F2" s="13"/>
      <c r="G2" s="13"/>
      <c r="H2" s="38"/>
      <c r="I2" s="15"/>
      <c r="J2" s="15"/>
      <c r="K2" s="13" t="s">
        <v>453</v>
      </c>
      <c r="L2" s="13"/>
      <c r="M2" s="13"/>
      <c r="N2" s="13"/>
      <c r="O2" s="13"/>
      <c r="P2" s="13"/>
    </row>
    <row r="3" spans="1:16" s="18" customFormat="1" ht="33" customHeight="1" thickBot="1" x14ac:dyDescent="0.45">
      <c r="B3" s="12" t="s">
        <v>172</v>
      </c>
      <c r="C3" s="12"/>
      <c r="D3" s="33"/>
      <c r="E3" s="33"/>
      <c r="F3" s="11" t="s">
        <v>171</v>
      </c>
      <c r="G3" s="10"/>
      <c r="H3" s="39"/>
      <c r="K3" s="12" t="str">
        <f>B3</f>
        <v>中華民國114年12月底</v>
      </c>
      <c r="L3" s="12"/>
      <c r="M3" s="33"/>
      <c r="N3" s="33"/>
      <c r="O3" s="10" t="str">
        <f>F3</f>
        <v xml:space="preserve"> End of Dec. 2025</v>
      </c>
      <c r="P3" s="10"/>
    </row>
    <row r="4" spans="1:16" s="23" customFormat="1" ht="74.25" customHeight="1" thickBot="1" x14ac:dyDescent="0.35">
      <c r="A4" s="21" t="s">
        <v>1</v>
      </c>
      <c r="B4" s="22" t="s">
        <v>4</v>
      </c>
      <c r="C4" s="19" t="s">
        <v>2</v>
      </c>
      <c r="D4" s="19" t="s">
        <v>0</v>
      </c>
      <c r="E4" s="20"/>
      <c r="F4" s="20" t="s">
        <v>3</v>
      </c>
      <c r="G4" s="16" t="s">
        <v>5</v>
      </c>
      <c r="H4" s="40"/>
      <c r="J4" s="21" t="s">
        <v>1</v>
      </c>
      <c r="K4" s="22" t="s">
        <v>4</v>
      </c>
      <c r="L4" s="29" t="s">
        <v>2</v>
      </c>
      <c r="M4" s="19" t="s">
        <v>0</v>
      </c>
      <c r="N4" s="20"/>
      <c r="O4" s="20" t="s">
        <v>3</v>
      </c>
      <c r="P4" s="16" t="s">
        <v>5</v>
      </c>
    </row>
    <row r="5" spans="1:16" ht="24.9" customHeight="1" x14ac:dyDescent="0.3">
      <c r="A5" s="4" t="s">
        <v>372</v>
      </c>
      <c r="B5" s="50" t="s">
        <v>372</v>
      </c>
      <c r="C5" s="31" t="s">
        <v>373</v>
      </c>
      <c r="D5" s="59" t="s">
        <v>373</v>
      </c>
      <c r="E5" s="24"/>
      <c r="F5" s="2" t="s">
        <v>374</v>
      </c>
      <c r="G5" s="56" t="s">
        <v>375</v>
      </c>
      <c r="H5" s="41"/>
      <c r="J5" s="1" t="s">
        <v>348</v>
      </c>
      <c r="K5" s="50" t="s">
        <v>348</v>
      </c>
      <c r="L5" s="31" t="s">
        <v>349</v>
      </c>
      <c r="M5" s="59" t="s">
        <v>349</v>
      </c>
      <c r="N5" s="24"/>
      <c r="O5" s="2" t="s">
        <v>350</v>
      </c>
      <c r="P5" s="56" t="s">
        <v>351</v>
      </c>
    </row>
    <row r="6" spans="1:16" ht="24.9" customHeight="1" x14ac:dyDescent="0.3">
      <c r="A6" s="3"/>
      <c r="B6" s="51"/>
      <c r="C6" s="43" t="str">
        <f>IF(MID(D6,1,3)="ANZ","ANZ " &amp; TRIM((MID(D6,4,99))),IF(MID(D6,1,4)="HSBC","HSBC " &amp; TRIM((MID(D6,5,99))),IF(MID(D6,1,3)="DBS","DBS " &amp; TRIM((MID(D6,4,99))),IF(MID(D6,1,4)="CTBC","CTBC " &amp; TRIM((MID(D6,5,99))),TRIM((D6))))))</f>
        <v>The Credit Cooperative Of Taoyuan</v>
      </c>
      <c r="D6" s="60" t="s">
        <v>376</v>
      </c>
      <c r="E6" s="25"/>
      <c r="F6" s="7"/>
      <c r="G6" s="61" t="s">
        <v>377</v>
      </c>
      <c r="H6" s="42"/>
      <c r="J6" s="72"/>
      <c r="K6" s="54"/>
      <c r="L6" s="43" t="str">
        <f>IF(MID(M6,1,3)="ANZ","ANZ " &amp; TRIM((MID(M6,4,99))),IF(MID(M6,1,4)="HSBC","HSBC " &amp; TRIM((MID(M6,5,99))),IF(MID(M6,1,3)="DBS","DBS " &amp; TRIM((MID(M6,4,99))),IF(MID(M6,1,4)="CTBC","CTBC " &amp; TRIM((MID(M6,5,99))),TRIM((M6))))))</f>
        <v>Hualien 2Nd Credit Cooperative</v>
      </c>
      <c r="M6" s="60" t="s">
        <v>352</v>
      </c>
      <c r="N6" s="25"/>
      <c r="O6" s="7"/>
      <c r="P6" s="61" t="s">
        <v>353</v>
      </c>
    </row>
    <row r="7" spans="1:16" ht="24.9" customHeight="1" x14ac:dyDescent="0.3">
      <c r="A7" s="73" t="s">
        <v>378</v>
      </c>
      <c r="B7" s="52" t="s">
        <v>378</v>
      </c>
      <c r="C7" s="32" t="s">
        <v>379</v>
      </c>
      <c r="D7" s="62" t="s">
        <v>379</v>
      </c>
      <c r="E7" s="26"/>
      <c r="F7" s="8" t="s">
        <v>380</v>
      </c>
      <c r="G7" s="56" t="s">
        <v>381</v>
      </c>
      <c r="H7" s="41"/>
      <c r="J7" s="74" t="s">
        <v>354</v>
      </c>
      <c r="K7" s="52" t="s">
        <v>354</v>
      </c>
      <c r="L7" s="32" t="s">
        <v>355</v>
      </c>
      <c r="M7" s="62" t="s">
        <v>355</v>
      </c>
      <c r="N7" s="26"/>
      <c r="O7" s="8" t="s">
        <v>356</v>
      </c>
      <c r="P7" s="56" t="s">
        <v>357</v>
      </c>
    </row>
    <row r="8" spans="1:16" ht="24.9" customHeight="1" x14ac:dyDescent="0.3">
      <c r="A8" s="3"/>
      <c r="B8" s="51"/>
      <c r="C8" s="44" t="str">
        <f>IF(MID(D8,1,3)="ANZ","ANZ " &amp; TRIM((MID(D8,4,99))),IF(MID(D8,1,4)="HSBC","HSBC " &amp; TRIM((MID(D8,5,99))),IF(MID(D8,1,3)="DBS","DBS " &amp; TRIM((MID(D8,4,99))),IF(MID(D8,1,4)="CTBC","CTBC " &amp; TRIM((MID(D8,5,99))),TRIM((D8))))))</f>
        <v>The First Credit Cooperative Of Hsin-Chu</v>
      </c>
      <c r="D8" s="63" t="s">
        <v>382</v>
      </c>
      <c r="E8" s="27"/>
      <c r="F8" s="7"/>
      <c r="G8" s="61" t="s">
        <v>383</v>
      </c>
      <c r="H8" s="42"/>
      <c r="J8" s="72"/>
      <c r="K8" s="54"/>
      <c r="L8" s="44" t="str">
        <f>IF(MID(M8,1,3)="ANZ","ANZ " &amp; TRIM((MID(M8,4,99))),IF(MID(M8,1,4)="HSBC","HSBC " &amp; TRIM((MID(M8,5,99))),IF(MID(M8,1,3)="DBS","DBS " &amp; TRIM((MID(M8,4,99))),IF(MID(M8,1,4)="CTBC","CTBC " &amp; TRIM((MID(M8,5,99))),TRIM((M8))))))</f>
        <v>Penghu First Credit Co-Op</v>
      </c>
      <c r="M8" s="63" t="s">
        <v>358</v>
      </c>
      <c r="N8" s="27"/>
      <c r="O8" s="7"/>
      <c r="P8" s="61" t="s">
        <v>359</v>
      </c>
    </row>
    <row r="9" spans="1:16" ht="24.9" customHeight="1" x14ac:dyDescent="0.3">
      <c r="A9" s="73" t="s">
        <v>384</v>
      </c>
      <c r="B9" s="52" t="s">
        <v>384</v>
      </c>
      <c r="C9" s="32" t="s">
        <v>385</v>
      </c>
      <c r="D9" s="62" t="s">
        <v>385</v>
      </c>
      <c r="E9" s="26"/>
      <c r="F9" s="8" t="s">
        <v>386</v>
      </c>
      <c r="G9" s="56" t="s">
        <v>387</v>
      </c>
      <c r="H9" s="41"/>
      <c r="J9" s="74" t="s">
        <v>360</v>
      </c>
      <c r="K9" s="52" t="s">
        <v>360</v>
      </c>
      <c r="L9" s="32" t="s">
        <v>361</v>
      </c>
      <c r="M9" s="62" t="s">
        <v>361</v>
      </c>
      <c r="N9" s="26"/>
      <c r="O9" s="8" t="s">
        <v>362</v>
      </c>
      <c r="P9" s="56" t="s">
        <v>363</v>
      </c>
    </row>
    <row r="10" spans="1:16" ht="24.9" customHeight="1" x14ac:dyDescent="0.3">
      <c r="A10" s="3"/>
      <c r="B10" s="51"/>
      <c r="C10" s="44" t="str">
        <f>IF(MID(D10,1,3)="ANZ","ANZ " &amp; TRIM((MID(D10,4,99))),IF(MID(D10,1,4)="HSBC","HSBC " &amp; TRIM((MID(D10,5,99))),IF(MID(D10,1,3)="DBS","DBS " &amp; TRIM((MID(D10,4,99))),IF(MID(D10,1,4)="CTBC","CTBC " &amp; TRIM((MID(D10,5,99))),TRIM((D10))))))</f>
        <v>The Third Credit Cooperative Of Hsin Chu</v>
      </c>
      <c r="D10" s="63" t="s">
        <v>388</v>
      </c>
      <c r="E10" s="27"/>
      <c r="F10" s="7"/>
      <c r="G10" s="61" t="s">
        <v>389</v>
      </c>
      <c r="H10" s="42"/>
      <c r="J10" s="72"/>
      <c r="K10" s="54"/>
      <c r="L10" s="44" t="str">
        <f>IF(MID(M10,1,3)="ANZ","ANZ " &amp; TRIM((MID(M10,4,99))),IF(MID(M10,1,4)="HSBC","HSBC " &amp; TRIM((MID(M10,5,99))),IF(MID(M10,1,3)="DBS","DBS " &amp; TRIM((MID(M10,4,99))),IF(MID(M10,1,4)="CTBC","CTBC " &amp; TRIM((MID(M10,5,99))),TRIM((M10))))))</f>
        <v>Limited Liability Penghu Second Credit Society</v>
      </c>
      <c r="M10" s="63" t="s">
        <v>364</v>
      </c>
      <c r="N10" s="27"/>
      <c r="O10" s="76"/>
      <c r="P10" s="61" t="s">
        <v>365</v>
      </c>
    </row>
    <row r="11" spans="1:16" ht="24.9" customHeight="1" x14ac:dyDescent="0.3">
      <c r="A11" s="73" t="s">
        <v>390</v>
      </c>
      <c r="B11" s="52" t="s">
        <v>390</v>
      </c>
      <c r="C11" s="32" t="s">
        <v>391</v>
      </c>
      <c r="D11" s="62" t="s">
        <v>391</v>
      </c>
      <c r="E11" s="26"/>
      <c r="F11" s="8" t="s">
        <v>392</v>
      </c>
      <c r="G11" s="56" t="s">
        <v>393</v>
      </c>
      <c r="H11" s="41"/>
      <c r="J11" s="74" t="s">
        <v>366</v>
      </c>
      <c r="K11" s="52" t="s">
        <v>366</v>
      </c>
      <c r="L11" s="32" t="s">
        <v>367</v>
      </c>
      <c r="M11" s="62" t="s">
        <v>367</v>
      </c>
      <c r="N11" s="26"/>
      <c r="O11" s="8" t="s">
        <v>368</v>
      </c>
      <c r="P11" s="56" t="s">
        <v>369</v>
      </c>
    </row>
    <row r="12" spans="1:16" ht="24.9" customHeight="1" x14ac:dyDescent="0.3">
      <c r="A12" s="3"/>
      <c r="B12" s="51"/>
      <c r="C12" s="44" t="str">
        <f>IF(MID(D12,1,3)="ANZ","ANZ " &amp; TRIM((MID(D12,4,99))),IF(MID(D12,1,4)="HSBC","HSBC " &amp; TRIM((MID(D12,5,99))),IF(MID(D12,1,3)="DBS","DBS " &amp; TRIM((MID(D12,4,99))),IF(MID(D12,1,4)="CTBC","CTBC " &amp; TRIM((MID(D12,5,99))),TRIM((D12))))))</f>
        <v>The Second Credit Cooperative Association Of Taichung</v>
      </c>
      <c r="D12" s="63" t="s">
        <v>394</v>
      </c>
      <c r="E12" s="27"/>
      <c r="F12" s="7"/>
      <c r="G12" s="61" t="s">
        <v>395</v>
      </c>
      <c r="H12" s="42"/>
      <c r="J12" s="72"/>
      <c r="K12" s="54"/>
      <c r="L12" s="44" t="str">
        <f>IF(MID(M12,1,3)="ANZ","ANZ " &amp; TRIM((MID(M12,4,99))),IF(MID(M12,1,4)="HSBC","HSBC " &amp; TRIM((MID(M12,5,99))),IF(MID(M12,1,3)="DBS","DBS " &amp; TRIM((MID(M12,4,99))),IF(MID(M12,1,4)="CTBC","CTBC " &amp; TRIM((MID(M12,5,99))),TRIM((M12))))))</f>
        <v>Kinmen Credit Cooperative</v>
      </c>
      <c r="M12" s="63" t="s">
        <v>370</v>
      </c>
      <c r="N12" s="27"/>
      <c r="O12" s="7"/>
      <c r="P12" s="61" t="s">
        <v>371</v>
      </c>
    </row>
    <row r="13" spans="1:16" ht="24.9" customHeight="1" x14ac:dyDescent="0.3">
      <c r="A13" s="73" t="s">
        <v>396</v>
      </c>
      <c r="B13" s="52" t="s">
        <v>396</v>
      </c>
      <c r="C13" s="32" t="s">
        <v>397</v>
      </c>
      <c r="D13" s="62" t="s">
        <v>397</v>
      </c>
      <c r="E13" s="26"/>
      <c r="F13" s="8" t="s">
        <v>398</v>
      </c>
      <c r="G13" s="56" t="s">
        <v>399</v>
      </c>
      <c r="H13" s="41"/>
      <c r="J13" s="82"/>
      <c r="K13" s="52"/>
      <c r="L13" s="32"/>
      <c r="M13" s="26"/>
      <c r="N13" s="26"/>
      <c r="O13" s="8"/>
      <c r="P13" s="56"/>
    </row>
    <row r="14" spans="1:16" ht="24.9" customHeight="1" x14ac:dyDescent="0.3">
      <c r="A14" s="3"/>
      <c r="B14" s="51"/>
      <c r="C14" s="44" t="str">
        <f>IF(MID(D14,1,3)="ANZ","ANZ " &amp; TRIM((MID(D14,4,99))),IF(MID(D14,1,4)="HSBC","HSBC " &amp; TRIM((MID(D14,5,99))),IF(MID(D14,1,3)="DBS","DBS " &amp; TRIM((MID(D14,4,99))),IF(MID(D14,1,4)="CTBC","CTBC " &amp; TRIM((MID(D14,5,99))),TRIM((D14))))))</f>
        <v>The First Credit Cooperative Of Chang Hua</v>
      </c>
      <c r="D14" s="63" t="s">
        <v>400</v>
      </c>
      <c r="E14" s="27"/>
      <c r="F14" s="7"/>
      <c r="G14" s="61" t="s">
        <v>401</v>
      </c>
      <c r="H14" s="42"/>
      <c r="J14" s="72"/>
      <c r="K14" s="54"/>
      <c r="L14" s="44" t="str">
        <f>IF(MID(M14,1,3)="ANZ","ANZ " &amp; TRIM((MID(M14,4,99))),IF(MID(M14,1,4)="HSBC","HSBC " &amp; TRIM((MID(M14,5,99))),IF(MID(M14,1,3)="DBS","DBS " &amp; TRIM((MID(M14,4,99))),IF(MID(M14,1,4)="CTBC","CTBC " &amp; TRIM((MID(M14,5,99))),TRIM((M14))))))</f>
        <v/>
      </c>
      <c r="M14" s="27"/>
      <c r="N14" s="27"/>
      <c r="O14" s="7"/>
      <c r="P14" s="57"/>
    </row>
    <row r="15" spans="1:16" ht="24.9" customHeight="1" x14ac:dyDescent="0.3">
      <c r="A15" s="73" t="s">
        <v>402</v>
      </c>
      <c r="B15" s="52" t="s">
        <v>402</v>
      </c>
      <c r="C15" s="32" t="s">
        <v>403</v>
      </c>
      <c r="D15" s="62" t="s">
        <v>403</v>
      </c>
      <c r="E15" s="26"/>
      <c r="F15" s="8" t="s">
        <v>404</v>
      </c>
      <c r="G15" s="56" t="s">
        <v>405</v>
      </c>
      <c r="H15" s="41"/>
      <c r="J15" s="82"/>
      <c r="K15" s="52"/>
      <c r="L15" s="32"/>
      <c r="M15" s="26"/>
      <c r="N15" s="26"/>
      <c r="O15" s="8"/>
      <c r="P15" s="56"/>
    </row>
    <row r="16" spans="1:16" ht="24.9" customHeight="1" x14ac:dyDescent="0.3">
      <c r="A16" s="3"/>
      <c r="B16" s="51"/>
      <c r="C16" s="44" t="str">
        <f>IF(MID(D16,1,3)="ANZ","ANZ " &amp; TRIM((MID(D16,4,99))),IF(MID(D16,1,4)="HSBC","HSBC " &amp; TRIM((MID(D16,5,99))),IF(MID(D16,1,3)="DBS","DBS " &amp; TRIM((MID(D16,4,99))),IF(MID(D16,1,4)="CTBC","CTBC " &amp; TRIM((MID(D16,5,99))),TRIM((D16))))))</f>
        <v>The Fifth Credit Cooperative Of Changhua</v>
      </c>
      <c r="D16" s="63" t="s">
        <v>406</v>
      </c>
      <c r="E16" s="27"/>
      <c r="F16" s="7"/>
      <c r="G16" s="61" t="s">
        <v>407</v>
      </c>
      <c r="H16" s="42"/>
      <c r="J16" s="72"/>
      <c r="K16" s="54"/>
      <c r="L16" s="44" t="str">
        <f>IF(MID(M16,1,3)="ANZ","ANZ " &amp; TRIM((MID(M16,4,99))),IF(MID(M16,1,4)="HSBC","HSBC " &amp; TRIM((MID(M16,5,99))),IF(MID(M16,1,3)="DBS","DBS " &amp; TRIM((MID(M16,4,99))),IF(MID(M16,1,4)="CTBC","CTBC " &amp; TRIM((MID(M16,5,99))),TRIM((M16))))))</f>
        <v/>
      </c>
      <c r="M16" s="27"/>
      <c r="N16" s="27"/>
      <c r="O16" s="7"/>
      <c r="P16" s="57"/>
    </row>
    <row r="17" spans="1:16" ht="24.9" customHeight="1" x14ac:dyDescent="0.3">
      <c r="A17" s="73" t="s">
        <v>408</v>
      </c>
      <c r="B17" s="52" t="s">
        <v>408</v>
      </c>
      <c r="C17" s="32" t="s">
        <v>409</v>
      </c>
      <c r="D17" s="62" t="s">
        <v>409</v>
      </c>
      <c r="E17" s="26"/>
      <c r="F17" s="77" t="s">
        <v>410</v>
      </c>
      <c r="G17" s="56" t="s">
        <v>411</v>
      </c>
      <c r="H17" s="41"/>
      <c r="J17" s="82"/>
      <c r="K17" s="52"/>
      <c r="L17" s="32"/>
      <c r="M17" s="26"/>
      <c r="N17" s="26"/>
      <c r="O17" s="8"/>
      <c r="P17" s="56"/>
    </row>
    <row r="18" spans="1:16" ht="24.9" customHeight="1" x14ac:dyDescent="0.3">
      <c r="A18" s="3"/>
      <c r="B18" s="51"/>
      <c r="C18" s="44" t="str">
        <f>IF(MID(D18,1,3)="ANZ","ANZ " &amp; TRIM((MID(D18,4,99))),IF(MID(D18,1,4)="HSBC","HSBC " &amp; TRIM((MID(D18,5,99))),IF(MID(D18,1,3)="DBS","DBS " &amp; TRIM((MID(D18,4,99))),IF(MID(D18,1,4)="CTBC","CTBC " &amp; TRIM((MID(D18,5,99))),TRIM((D18))))))</f>
        <v>The Sixth Credit Cooperative Of Changhua</v>
      </c>
      <c r="D18" s="63" t="s">
        <v>412</v>
      </c>
      <c r="E18" s="27"/>
      <c r="F18" s="78"/>
      <c r="G18" s="61" t="s">
        <v>413</v>
      </c>
      <c r="H18" s="42"/>
      <c r="J18" s="72"/>
      <c r="K18" s="54"/>
      <c r="L18" s="44" t="str">
        <f>IF(MID(M18,1,3)="ANZ","ANZ " &amp; TRIM((MID(M18,4,99))),IF(MID(M18,1,4)="HSBC","HSBC " &amp; TRIM((MID(M18,5,99))),IF(MID(M18,1,3)="DBS","DBS " &amp; TRIM((MID(M18,4,99))),IF(MID(M18,1,4)="CTBC","CTBC " &amp; TRIM((MID(M18,5,99))),TRIM((M18))))))</f>
        <v/>
      </c>
      <c r="M18" s="27"/>
      <c r="N18" s="27"/>
      <c r="O18" s="7"/>
      <c r="P18" s="57"/>
    </row>
    <row r="19" spans="1:16" ht="24.9" customHeight="1" x14ac:dyDescent="0.3">
      <c r="A19" s="73" t="s">
        <v>414</v>
      </c>
      <c r="B19" s="52" t="s">
        <v>414</v>
      </c>
      <c r="C19" s="32" t="s">
        <v>415</v>
      </c>
      <c r="D19" s="62" t="s">
        <v>415</v>
      </c>
      <c r="E19" s="26"/>
      <c r="F19" s="8" t="s">
        <v>416</v>
      </c>
      <c r="G19" s="56" t="s">
        <v>417</v>
      </c>
      <c r="H19" s="41"/>
      <c r="J19" s="82"/>
      <c r="K19" s="52"/>
      <c r="L19" s="32"/>
      <c r="M19" s="26"/>
      <c r="N19" s="34"/>
      <c r="O19" s="8"/>
      <c r="P19" s="56"/>
    </row>
    <row r="20" spans="1:16" ht="24.9" customHeight="1" x14ac:dyDescent="0.3">
      <c r="A20" s="3"/>
      <c r="B20" s="51"/>
      <c r="C20" s="44" t="str">
        <f>IF(MID(D20,1,3)="ANZ","ANZ " &amp; TRIM((MID(D20,4,99))),IF(MID(D20,1,4)="HSBC","HSBC " &amp; TRIM((MID(D20,5,99))),IF(MID(D20,1,3)="DBS","DBS " &amp; TRIM((MID(D20,4,99))),IF(MID(D20,1,4)="CTBC","CTBC " &amp; TRIM((MID(D20,5,99))),TRIM((D20))))))</f>
        <v>The Tenth Credit Cooperative Of Changhua</v>
      </c>
      <c r="D20" s="63" t="s">
        <v>418</v>
      </c>
      <c r="E20" s="27"/>
      <c r="F20" s="7"/>
      <c r="G20" s="61" t="s">
        <v>419</v>
      </c>
      <c r="H20" s="42"/>
      <c r="J20" s="72"/>
      <c r="K20" s="54"/>
      <c r="L20" s="44" t="str">
        <f>IF(MID(M20,1,3)="ANZ","ANZ " &amp; TRIM((MID(M20,4,99))),IF(MID(M20,1,4)="HSBC","HSBC " &amp; TRIM((MID(M20,5,99))),IF(MID(M20,1,3)="DBS","DBS " &amp; TRIM((MID(M20,4,99))),IF(MID(M20,1,4)="CTBC","CTBC " &amp; TRIM((MID(M20,5,99))),TRIM((M20))))))</f>
        <v/>
      </c>
      <c r="M20" s="27"/>
      <c r="N20" s="25"/>
      <c r="O20" s="7"/>
      <c r="P20" s="57"/>
    </row>
    <row r="21" spans="1:16" ht="24.9" customHeight="1" x14ac:dyDescent="0.3">
      <c r="A21" s="75" t="s">
        <v>420</v>
      </c>
      <c r="B21" s="52" t="s">
        <v>420</v>
      </c>
      <c r="C21" s="32" t="s">
        <v>421</v>
      </c>
      <c r="D21" s="62" t="s">
        <v>421</v>
      </c>
      <c r="E21" s="26"/>
      <c r="F21" s="8" t="s">
        <v>422</v>
      </c>
      <c r="G21" s="56" t="s">
        <v>423</v>
      </c>
      <c r="H21" s="41"/>
      <c r="J21" s="3"/>
      <c r="K21" s="52"/>
      <c r="L21" s="32"/>
      <c r="M21" s="26"/>
      <c r="N21" s="26"/>
      <c r="O21" s="8"/>
      <c r="P21" s="56"/>
    </row>
    <row r="22" spans="1:16" ht="24.9" customHeight="1" x14ac:dyDescent="0.3">
      <c r="A22" s="3"/>
      <c r="B22" s="51"/>
      <c r="C22" s="44" t="str">
        <f>IF(MID(D22,1,3)="ANZ","ANZ " &amp; TRIM((MID(D22,4,99))),IF(MID(D22,1,4)="HSBC","HSBC " &amp; TRIM((MID(D22,5,99))),IF(MID(D22,1,3)="DBS","DBS " &amp; TRIM((MID(D22,4,99))),IF(MID(D22,1,4)="CTBC","CTBC " &amp; TRIM((MID(D22,5,99))),TRIM((D22))))))</f>
        <v>The Credit Cooperative Of Lu Kang</v>
      </c>
      <c r="D22" s="63" t="s">
        <v>424</v>
      </c>
      <c r="E22" s="27"/>
      <c r="F22" s="7"/>
      <c r="G22" s="61" t="s">
        <v>425</v>
      </c>
      <c r="H22" s="42"/>
      <c r="J22" s="72"/>
      <c r="K22" s="54"/>
      <c r="L22" s="44" t="str">
        <f>IF(MID(M22,1,3)="ANZ","ANZ " &amp; TRIM((MID(M22,4,99))),IF(MID(M22,1,4)="HSBC","HSBC " &amp; TRIM((MID(M22,5,99))),IF(MID(M22,1,3)="DBS","DBS " &amp; TRIM((MID(M22,4,99))),IF(MID(M22,1,4)="CTBC","CTBC " &amp; TRIM((MID(M22,5,99))),TRIM((M22))))))</f>
        <v/>
      </c>
      <c r="M22" s="27"/>
      <c r="N22" s="27"/>
      <c r="O22" s="7"/>
      <c r="P22" s="57"/>
    </row>
    <row r="23" spans="1:16" ht="24.9" customHeight="1" x14ac:dyDescent="0.3">
      <c r="A23" s="75" t="s">
        <v>426</v>
      </c>
      <c r="B23" s="52" t="s">
        <v>426</v>
      </c>
      <c r="C23" s="32" t="s">
        <v>427</v>
      </c>
      <c r="D23" s="62" t="s">
        <v>427</v>
      </c>
      <c r="E23" s="26"/>
      <c r="F23" s="8" t="s">
        <v>428</v>
      </c>
      <c r="G23" s="56" t="s">
        <v>429</v>
      </c>
      <c r="H23" s="41"/>
      <c r="J23" s="3"/>
      <c r="K23" s="52"/>
      <c r="L23" s="32"/>
      <c r="M23" s="26"/>
      <c r="N23" s="26"/>
      <c r="O23" s="8"/>
      <c r="P23" s="56"/>
    </row>
    <row r="24" spans="1:16" ht="24.9" customHeight="1" x14ac:dyDescent="0.3">
      <c r="A24" s="3"/>
      <c r="B24" s="51"/>
      <c r="C24" s="44" t="str">
        <f>IF(MID(D24,1,3)="ANZ","ANZ " &amp; TRIM((MID(D24,4,99))),IF(MID(D24,1,4)="HSBC","HSBC " &amp; TRIM((MID(D24,5,99))),IF(MID(D24,1,3)="DBS","DBS " &amp; TRIM((MID(D24,4,99))),IF(MID(D24,1,4)="CTBC","CTBC " &amp; TRIM((MID(D24,5,99))),TRIM((D24))))))</f>
        <v>Chiayi The Third Credit Cooperation</v>
      </c>
      <c r="D24" s="63" t="s">
        <v>430</v>
      </c>
      <c r="E24" s="27"/>
      <c r="F24" s="7"/>
      <c r="G24" s="61" t="s">
        <v>431</v>
      </c>
      <c r="H24" s="42"/>
      <c r="J24" s="72"/>
      <c r="K24" s="54"/>
      <c r="L24" s="44" t="str">
        <f>IF(MID(M24,1,3)="ANZ","ANZ " &amp; TRIM((MID(M24,4,99))),IF(MID(M24,1,4)="HSBC","HSBC " &amp; TRIM((MID(M24,5,99))),IF(MID(M24,1,3)="DBS","DBS " &amp; TRIM((MID(M24,4,99))),IF(MID(M24,1,4)="CTBC","CTBC " &amp; TRIM((MID(M24,5,99))),TRIM((M24))))))</f>
        <v/>
      </c>
      <c r="M24" s="27"/>
      <c r="N24" s="27"/>
      <c r="O24" s="7"/>
      <c r="P24" s="57"/>
    </row>
    <row r="25" spans="1:16" ht="24.9" customHeight="1" x14ac:dyDescent="0.3">
      <c r="A25" s="75" t="s">
        <v>432</v>
      </c>
      <c r="B25" s="52" t="s">
        <v>432</v>
      </c>
      <c r="C25" s="32" t="s">
        <v>433</v>
      </c>
      <c r="D25" s="62" t="s">
        <v>433</v>
      </c>
      <c r="E25" s="26"/>
      <c r="F25" s="8" t="s">
        <v>434</v>
      </c>
      <c r="G25" s="56" t="s">
        <v>435</v>
      </c>
      <c r="H25" s="41"/>
      <c r="J25" s="3"/>
      <c r="K25" s="52"/>
      <c r="L25" s="32"/>
      <c r="M25" s="26"/>
      <c r="N25" s="26"/>
      <c r="O25" s="8"/>
      <c r="P25" s="56"/>
    </row>
    <row r="26" spans="1:16" ht="24.9" customHeight="1" x14ac:dyDescent="0.3">
      <c r="A26" s="3"/>
      <c r="B26" s="51"/>
      <c r="C26" s="44" t="str">
        <f>IF(MID(D26,1,3)="ANZ","ANZ " &amp; TRIM((MID(D26,4,99))),IF(MID(D26,1,4)="HSBC","HSBC " &amp; TRIM((MID(D26,5,99))),IF(MID(D26,1,3)="DBS","DBS " &amp; TRIM((MID(D26,4,99))),IF(MID(D26,1,4)="CTBC","CTBC " &amp; TRIM((MID(D26,5,99))),TRIM((D26))))))</f>
        <v>The Third Credit Co-Operative Of Tainan</v>
      </c>
      <c r="D26" s="63" t="s">
        <v>436</v>
      </c>
      <c r="E26" s="27"/>
      <c r="F26" s="76"/>
      <c r="G26" s="61" t="s">
        <v>437</v>
      </c>
      <c r="H26" s="42"/>
      <c r="J26" s="72"/>
      <c r="K26" s="54"/>
      <c r="L26" s="44" t="str">
        <f>IF(MID(M26,1,3)="ANZ","ANZ " &amp; TRIM((MID(M26,4,99))),IF(MID(M26,1,4)="HSBC","HSBC " &amp; TRIM((MID(M26,5,99))),IF(MID(M26,1,3)="DBS","DBS " &amp; TRIM((MID(M26,4,99))),IF(MID(M26,1,4)="CTBC","CTBC " &amp; TRIM((MID(M26,5,99))),TRIM((M26))))))</f>
        <v/>
      </c>
      <c r="M26" s="27"/>
      <c r="N26" s="27"/>
      <c r="O26" s="7"/>
      <c r="P26" s="57"/>
    </row>
    <row r="27" spans="1:16" ht="24.9" customHeight="1" x14ac:dyDescent="0.3">
      <c r="A27" s="75" t="s">
        <v>438</v>
      </c>
      <c r="B27" s="52" t="s">
        <v>438</v>
      </c>
      <c r="C27" s="32" t="s">
        <v>439</v>
      </c>
      <c r="D27" s="62" t="s">
        <v>439</v>
      </c>
      <c r="E27" s="26"/>
      <c r="F27" s="8" t="s">
        <v>440</v>
      </c>
      <c r="G27" s="56" t="s">
        <v>441</v>
      </c>
      <c r="H27" s="41"/>
      <c r="J27" s="3"/>
      <c r="K27" s="52"/>
      <c r="L27" s="32"/>
      <c r="M27" s="26"/>
      <c r="N27" s="26"/>
      <c r="O27" s="8"/>
      <c r="P27" s="56"/>
    </row>
    <row r="28" spans="1:16" ht="24.9" customHeight="1" x14ac:dyDescent="0.3">
      <c r="A28" s="3"/>
      <c r="B28" s="51"/>
      <c r="C28" s="44" t="str">
        <f>IF(MID(D28,1,3)="ANZ","ANZ " &amp; TRIM((MID(D28,4,99))),IF(MID(D28,1,4)="HSBC","HSBC " &amp; TRIM((MID(D28,5,99))),IF(MID(D28,1,3)="DBS","DBS " &amp; TRIM((MID(D28,4,99))),IF(MID(D28,1,4)="CTBC","CTBC " &amp; TRIM((MID(D28,5,99))),TRIM((D28))))))</f>
        <v>The Kaohsiung Third Credit Co-Operative</v>
      </c>
      <c r="D28" s="63" t="s">
        <v>442</v>
      </c>
      <c r="E28" s="27"/>
      <c r="F28" s="7"/>
      <c r="G28" s="61" t="s">
        <v>443</v>
      </c>
      <c r="H28" s="42"/>
      <c r="J28" s="72"/>
      <c r="K28" s="54"/>
      <c r="L28" s="44" t="str">
        <f>IF(MID(M28,1,3)="ANZ","ANZ " &amp; TRIM((MID(M28,4,99))),IF(MID(M28,1,4)="HSBC","HSBC " &amp; TRIM((MID(M28,5,99))),IF(MID(M28,1,3)="DBS","DBS " &amp; TRIM((MID(M28,4,99))),IF(MID(M28,1,4)="CTBC","CTBC " &amp; TRIM((MID(M28,5,99))),TRIM((M28))))))</f>
        <v/>
      </c>
      <c r="M28" s="27"/>
      <c r="N28" s="27"/>
      <c r="O28" s="7"/>
      <c r="P28" s="57"/>
    </row>
    <row r="29" spans="1:16" ht="24.9" customHeight="1" x14ac:dyDescent="0.3">
      <c r="A29" s="73" t="s">
        <v>444</v>
      </c>
      <c r="B29" s="52" t="s">
        <v>444</v>
      </c>
      <c r="C29" s="32" t="s">
        <v>445</v>
      </c>
      <c r="D29" s="62" t="s">
        <v>445</v>
      </c>
      <c r="E29" s="26"/>
      <c r="F29" s="8" t="s">
        <v>446</v>
      </c>
      <c r="G29" s="56" t="s">
        <v>447</v>
      </c>
      <c r="H29" s="41"/>
      <c r="J29" s="82"/>
      <c r="K29" s="52"/>
      <c r="L29" s="32"/>
      <c r="M29" s="26"/>
      <c r="N29" s="26"/>
      <c r="O29" s="8"/>
      <c r="P29" s="56"/>
    </row>
    <row r="30" spans="1:16" ht="24.9" customHeight="1" thickBot="1" x14ac:dyDescent="0.35">
      <c r="A30" s="3"/>
      <c r="B30" s="53"/>
      <c r="C30" s="45" t="str">
        <f>IF(MID(D30,1,3)="ANZ","ANZ " &amp; TRIM((MID(D30,4,99))),IF(MID(D30,1,4)="HSBC","HSBC " &amp; TRIM((MID(D30,5,99))),IF(MID(D30,1,3)="DBS","DBS " &amp; TRIM((MID(D30,4,99))),IF(MID(D30,1,4)="CTBC","CTBC " &amp; TRIM((MID(D30,5,99))),TRIM((D30))))))</f>
        <v>The First Credit Cooperative Of Hualien</v>
      </c>
      <c r="D30" s="64" t="s">
        <v>448</v>
      </c>
      <c r="E30" s="28"/>
      <c r="F30" s="6"/>
      <c r="G30" s="65" t="s">
        <v>449</v>
      </c>
      <c r="H30" s="42"/>
      <c r="J30" s="3"/>
      <c r="K30" s="55"/>
      <c r="L30" s="45" t="str">
        <f>IF(MID(M30,1,3)="ANZ","ANZ " &amp; TRIM((MID(M30,4,99))),IF(MID(M30,1,4)="HSBC","HSBC " &amp; TRIM((MID(M30,5,99))),IF(MID(M30,1,3)="DBS","DBS " &amp; TRIM((MID(M30,4,99))),IF(MID(M30,1,4)="CTBC","CTBC " &amp; TRIM((MID(M30,5,99))),TRIM((M30))))))</f>
        <v/>
      </c>
      <c r="M30" s="28"/>
      <c r="N30" s="28"/>
      <c r="O30" s="6"/>
      <c r="P30" s="58"/>
    </row>
    <row r="31" spans="1:16" ht="16.5" customHeight="1" x14ac:dyDescent="0.3">
      <c r="B31" s="79" t="s">
        <v>170</v>
      </c>
      <c r="C31" s="79"/>
      <c r="D31" s="79"/>
      <c r="E31" s="79"/>
      <c r="F31" s="79"/>
      <c r="G31" s="79"/>
      <c r="H31" s="36"/>
      <c r="I31" s="30"/>
      <c r="J31" s="30"/>
      <c r="K31" s="81" t="s">
        <v>169</v>
      </c>
      <c r="L31" s="5"/>
      <c r="M31" s="5"/>
      <c r="N31" s="5"/>
      <c r="O31" s="5"/>
      <c r="P31" s="5"/>
    </row>
    <row r="32" spans="1:16" ht="16.5" customHeight="1" x14ac:dyDescent="0.3">
      <c r="B32" s="80" t="s">
        <v>168</v>
      </c>
      <c r="C32" s="80"/>
      <c r="D32" s="80"/>
      <c r="E32" s="80"/>
      <c r="F32" s="80"/>
      <c r="G32" s="80"/>
      <c r="H32" s="36"/>
      <c r="I32" s="30"/>
      <c r="J32" s="30"/>
      <c r="K32" s="5"/>
      <c r="L32" s="5"/>
      <c r="M32" s="5"/>
      <c r="N32" s="5"/>
      <c r="O32" s="5"/>
      <c r="P32" s="5"/>
    </row>
    <row r="33" spans="2:16" s="17" customFormat="1" ht="16.5" customHeight="1" x14ac:dyDescent="0.3">
      <c r="B33" s="9">
        <v>40</v>
      </c>
      <c r="C33" s="9"/>
      <c r="D33" s="9"/>
      <c r="E33" s="9"/>
      <c r="F33" s="9"/>
      <c r="G33" s="9"/>
      <c r="H33" s="35"/>
      <c r="K33" s="9">
        <f>B33+1</f>
        <v>41</v>
      </c>
      <c r="L33" s="9"/>
      <c r="M33" s="9"/>
      <c r="N33" s="9"/>
      <c r="O33" s="9"/>
      <c r="P33" s="9"/>
    </row>
  </sheetData>
  <mergeCells count="66">
    <mergeCell ref="A17:A18"/>
    <mergeCell ref="J17:J18"/>
    <mergeCell ref="F17:F18"/>
    <mergeCell ref="B33:G33"/>
    <mergeCell ref="A25:A26"/>
    <mergeCell ref="J25:J26"/>
    <mergeCell ref="A27:A28"/>
    <mergeCell ref="J27:J28"/>
    <mergeCell ref="A29:A30"/>
    <mergeCell ref="J29:J30"/>
    <mergeCell ref="F23:F24"/>
    <mergeCell ref="F25:F26"/>
    <mergeCell ref="B31:G31"/>
    <mergeCell ref="B32:G32"/>
    <mergeCell ref="F27:F28"/>
    <mergeCell ref="F29:F30"/>
    <mergeCell ref="A23:A24"/>
    <mergeCell ref="J23:J24"/>
    <mergeCell ref="O9:O10"/>
    <mergeCell ref="A15:A16"/>
    <mergeCell ref="J15:J16"/>
    <mergeCell ref="F15:F16"/>
    <mergeCell ref="A9:A10"/>
    <mergeCell ref="J9:J10"/>
    <mergeCell ref="F9:F10"/>
    <mergeCell ref="A13:A14"/>
    <mergeCell ref="A19:A20"/>
    <mergeCell ref="J19:J20"/>
    <mergeCell ref="F21:F22"/>
    <mergeCell ref="A21:A22"/>
    <mergeCell ref="J21:J22"/>
    <mergeCell ref="F19:F20"/>
    <mergeCell ref="A11:A12"/>
    <mergeCell ref="J11:J12"/>
    <mergeCell ref="F11:F12"/>
    <mergeCell ref="J13:J14"/>
    <mergeCell ref="F13:F14"/>
    <mergeCell ref="A5:A6"/>
    <mergeCell ref="F5:F6"/>
    <mergeCell ref="J5:J6"/>
    <mergeCell ref="O5:O6"/>
    <mergeCell ref="A7:A8"/>
    <mergeCell ref="J7:J8"/>
    <mergeCell ref="F7:F8"/>
    <mergeCell ref="O7:O8"/>
    <mergeCell ref="K33:P33"/>
    <mergeCell ref="O17:O18"/>
    <mergeCell ref="O29:O30"/>
    <mergeCell ref="O11:O12"/>
    <mergeCell ref="O15:O16"/>
    <mergeCell ref="O21:O22"/>
    <mergeCell ref="O19:O20"/>
    <mergeCell ref="K32:P32"/>
    <mergeCell ref="O23:O24"/>
    <mergeCell ref="O13:O14"/>
    <mergeCell ref="O27:O28"/>
    <mergeCell ref="K31:P31"/>
    <mergeCell ref="O25:O26"/>
    <mergeCell ref="B1:G1"/>
    <mergeCell ref="B2:G2"/>
    <mergeCell ref="K1:P1"/>
    <mergeCell ref="K2:P2"/>
    <mergeCell ref="B3:C3"/>
    <mergeCell ref="F3:G3"/>
    <mergeCell ref="K3:L3"/>
    <mergeCell ref="O3:P3"/>
  </mergeCells>
  <phoneticPr fontId="33" type="noConversion"/>
  <printOptions horizontalCentered="1"/>
  <pageMargins left="0.31496062992125984" right="0.31496062992125984" top="0.39370078740157483" bottom="0.31496062992125984" header="0.51181102362204722" footer="0.39370078740157483"/>
  <pageSetup paperSize="9" scale="65" orientation="landscape"/>
  <headerFooter alignWithMargins="0">
    <oddHeader>&amp;C
　　　　　　　　　　　　　　　　　　　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3"/>
  <sheetViews>
    <sheetView topLeftCell="B1" zoomScale="65" zoomScaleNormal="65" workbookViewId="0"/>
  </sheetViews>
  <sheetFormatPr defaultColWidth="8.88671875" defaultRowHeight="19.5" customHeight="1" x14ac:dyDescent="0.3"/>
  <cols>
    <col min="1" max="1" width="5" hidden="1" customWidth="1"/>
    <col min="2" max="2" width="7.109375" style="23" customWidth="1"/>
    <col min="3" max="3" width="42.109375" customWidth="1"/>
    <col min="4" max="5" width="26.109375" hidden="1" customWidth="1"/>
    <col min="6" max="7" width="9.88671875" customWidth="1"/>
    <col min="8" max="8" width="21.6640625" customWidth="1"/>
    <col min="9" max="9" width="12.33203125" customWidth="1"/>
    <col min="10" max="10" width="22.109375" hidden="1" customWidth="1"/>
    <col min="11" max="11" width="7.6640625" customWidth="1"/>
    <col min="12" max="12" width="5.33203125" hidden="1" customWidth="1"/>
    <col min="13" max="13" width="7.109375" style="23" customWidth="1"/>
    <col min="14" max="14" width="42.109375" customWidth="1"/>
    <col min="15" max="16" width="26.109375" hidden="1" customWidth="1"/>
    <col min="17" max="18" width="9.88671875" customWidth="1"/>
    <col min="19" max="19" width="21.6640625" customWidth="1"/>
    <col min="20" max="20" width="12.33203125" customWidth="1"/>
    <col min="21" max="21" width="0" hidden="1" customWidth="1"/>
  </cols>
  <sheetData>
    <row r="1" spans="1:20" ht="35.1" customHeight="1" x14ac:dyDescent="0.3">
      <c r="B1" s="14" t="s">
        <v>641</v>
      </c>
      <c r="C1" s="14"/>
      <c r="D1" s="14"/>
      <c r="E1" s="14"/>
      <c r="F1" s="14"/>
      <c r="G1" s="14"/>
      <c r="H1" s="14"/>
      <c r="I1" s="14"/>
      <c r="J1" s="37"/>
      <c r="K1" s="15"/>
      <c r="L1" s="15"/>
      <c r="M1" s="14" t="s">
        <v>642</v>
      </c>
      <c r="N1" s="14"/>
      <c r="O1" s="14"/>
      <c r="P1" s="14"/>
      <c r="Q1" s="14"/>
      <c r="R1" s="14"/>
      <c r="S1" s="14"/>
      <c r="T1" s="14"/>
    </row>
    <row r="2" spans="1:20" ht="24" customHeight="1" x14ac:dyDescent="0.3">
      <c r="B2" s="13" t="s">
        <v>643</v>
      </c>
      <c r="C2" s="13"/>
      <c r="D2" s="13"/>
      <c r="E2" s="13"/>
      <c r="F2" s="13"/>
      <c r="G2" s="13"/>
      <c r="H2" s="13"/>
      <c r="I2" s="13"/>
      <c r="J2" s="38"/>
      <c r="K2" s="15"/>
      <c r="L2" s="15"/>
      <c r="M2" s="13" t="s">
        <v>644</v>
      </c>
      <c r="N2" s="13"/>
      <c r="O2" s="13"/>
      <c r="P2" s="13"/>
      <c r="Q2" s="13"/>
      <c r="R2" s="13"/>
      <c r="S2" s="13"/>
      <c r="T2" s="13"/>
    </row>
    <row r="3" spans="1:20" s="18" customFormat="1" ht="33" customHeight="1" thickBot="1" x14ac:dyDescent="0.45">
      <c r="B3" s="12" t="s">
        <v>172</v>
      </c>
      <c r="C3" s="12"/>
      <c r="D3" s="33"/>
      <c r="E3" s="33"/>
      <c r="F3" s="11" t="s">
        <v>171</v>
      </c>
      <c r="G3" s="10"/>
      <c r="H3" s="10"/>
      <c r="I3" s="10"/>
      <c r="J3" s="39"/>
      <c r="M3" s="12" t="str">
        <f>B3</f>
        <v>中華民國114年12月底</v>
      </c>
      <c r="N3" s="12"/>
      <c r="O3" s="33"/>
      <c r="P3" s="33"/>
      <c r="Q3" s="10" t="str">
        <f>F3</f>
        <v xml:space="preserve"> End of Dec. 2025</v>
      </c>
      <c r="R3" s="10"/>
      <c r="S3" s="10"/>
      <c r="T3" s="10"/>
    </row>
    <row r="4" spans="1:20" s="23" customFormat="1" ht="74.25" customHeight="1" thickBot="1" x14ac:dyDescent="0.35">
      <c r="A4" s="21" t="s">
        <v>1</v>
      </c>
      <c r="B4" s="22" t="s">
        <v>4</v>
      </c>
      <c r="C4" s="19" t="s">
        <v>9</v>
      </c>
      <c r="D4" s="19" t="s">
        <v>0</v>
      </c>
      <c r="E4" s="20"/>
      <c r="F4" s="20" t="s">
        <v>8</v>
      </c>
      <c r="G4" s="20" t="s">
        <v>7</v>
      </c>
      <c r="H4" s="98" t="s">
        <v>10</v>
      </c>
      <c r="I4" s="99"/>
      <c r="J4" s="40"/>
      <c r="L4" s="21" t="s">
        <v>1</v>
      </c>
      <c r="M4" s="22" t="s">
        <v>4</v>
      </c>
      <c r="N4" s="29" t="s">
        <v>9</v>
      </c>
      <c r="O4" s="19" t="s">
        <v>0</v>
      </c>
      <c r="P4" s="20"/>
      <c r="Q4" s="20" t="s">
        <v>8</v>
      </c>
      <c r="R4" s="20" t="s">
        <v>7</v>
      </c>
      <c r="S4" s="100" t="s">
        <v>6</v>
      </c>
      <c r="T4" s="101"/>
    </row>
    <row r="5" spans="1:20" ht="24.9" customHeight="1" x14ac:dyDescent="0.3">
      <c r="A5" s="4" t="s">
        <v>540</v>
      </c>
      <c r="B5" s="50" t="s">
        <v>540</v>
      </c>
      <c r="C5" s="31" t="s">
        <v>541</v>
      </c>
      <c r="D5" s="59" t="s">
        <v>541</v>
      </c>
      <c r="E5" s="24"/>
      <c r="F5" s="95" t="s">
        <v>542</v>
      </c>
      <c r="G5" s="97" t="s">
        <v>543</v>
      </c>
      <c r="H5" s="91" t="s">
        <v>544</v>
      </c>
      <c r="I5" s="92"/>
      <c r="J5" s="41"/>
      <c r="L5" s="1" t="s">
        <v>454</v>
      </c>
      <c r="M5" s="50" t="s">
        <v>454</v>
      </c>
      <c r="N5" s="31" t="s">
        <v>455</v>
      </c>
      <c r="O5" s="59" t="s">
        <v>455</v>
      </c>
      <c r="P5" s="24"/>
      <c r="Q5" s="93" t="s">
        <v>456</v>
      </c>
      <c r="R5" s="102" t="s">
        <v>457</v>
      </c>
      <c r="S5" s="91" t="s">
        <v>458</v>
      </c>
      <c r="T5" s="92"/>
    </row>
    <row r="6" spans="1:20" ht="24.9" customHeight="1" x14ac:dyDescent="0.3">
      <c r="A6" s="3"/>
      <c r="B6" s="51"/>
      <c r="C6" s="43" t="str">
        <f>IF(MID(D6,1,3)="ANZ","ANZ " &amp; TRIM(PROPER(MID(D6,4,99))),IF(MID(D6,1,4)="HSBC","HSBC " &amp; TRIM(PROPER(MID(D6,5,99))),IF(MID(D6,1,3)="DBS","DBS " &amp; TRIM(PROPER(MID(D6,4,99))),IF(MID(D6,1,4)="CTBC","CTBC " &amp; TRIM(PROPER(MID(D6,5,99))),TRIM(PROPER(D6))))))</f>
        <v>Chunghwa Post Co., Ltd</v>
      </c>
      <c r="D6" s="60" t="s">
        <v>545</v>
      </c>
      <c r="E6" s="25"/>
      <c r="F6" s="96"/>
      <c r="G6" s="88"/>
      <c r="H6" s="66" t="s">
        <v>546</v>
      </c>
      <c r="I6" s="67" t="s">
        <v>547</v>
      </c>
      <c r="J6" s="42"/>
      <c r="L6" s="72"/>
      <c r="M6" s="54"/>
      <c r="N6" s="43" t="str">
        <f>IF(MID(O6,1,3)="ANZ","ANZ " &amp; TRIM(PROPER(MID(O6,4,99))),IF(MID(O6,1,4)="HSBC","HSBC " &amp; TRIM(PROPER(MID(O6,5,99))),IF(MID(O6,1,3)="DBS","DBS " &amp; TRIM(PROPER(MID(O6,4,99))),IF(MID(O6,1,4)="CTBC","CTBC " &amp; TRIM(PROPER(MID(O6,5,99))),TRIM(PROPER(O6))))))</f>
        <v>Ipass Corporation</v>
      </c>
      <c r="O6" s="60" t="s">
        <v>459</v>
      </c>
      <c r="P6" s="25"/>
      <c r="Q6" s="94"/>
      <c r="R6" s="103"/>
      <c r="S6" s="66" t="s">
        <v>460</v>
      </c>
      <c r="T6" s="67" t="s">
        <v>461</v>
      </c>
    </row>
    <row r="7" spans="1:20" ht="24.9" customHeight="1" x14ac:dyDescent="0.3">
      <c r="A7" s="73" t="s">
        <v>548</v>
      </c>
      <c r="B7" s="52" t="s">
        <v>548</v>
      </c>
      <c r="C7" s="32" t="s">
        <v>549</v>
      </c>
      <c r="D7" s="62" t="s">
        <v>549</v>
      </c>
      <c r="E7" s="26"/>
      <c r="F7" s="87" t="s">
        <v>550</v>
      </c>
      <c r="G7" s="87" t="s">
        <v>551</v>
      </c>
      <c r="H7" s="83" t="s">
        <v>552</v>
      </c>
      <c r="I7" s="84"/>
      <c r="J7" s="41"/>
      <c r="L7" s="74" t="s">
        <v>462</v>
      </c>
      <c r="M7" s="52" t="s">
        <v>462</v>
      </c>
      <c r="N7" s="32" t="s">
        <v>463</v>
      </c>
      <c r="O7" s="62" t="s">
        <v>463</v>
      </c>
      <c r="P7" s="26"/>
      <c r="Q7" s="85" t="s">
        <v>464</v>
      </c>
      <c r="R7" s="87" t="s">
        <v>465</v>
      </c>
      <c r="S7" s="83" t="s">
        <v>466</v>
      </c>
      <c r="T7" s="84"/>
    </row>
    <row r="8" spans="1:20" ht="24.9" customHeight="1" x14ac:dyDescent="0.3">
      <c r="A8" s="3"/>
      <c r="B8" s="51"/>
      <c r="C8" s="44" t="str">
        <f>IF(MID(D8,1,3)="ANZ","ANZ " &amp; TRIM(PROPER(MID(D8,4,99))),IF(MID(D8,1,4)="HSBC","HSBC " &amp; TRIM(PROPER(MID(D8,5,99))),IF(MID(D8,1,3)="DBS","DBS " &amp; TRIM(PROPER(MID(D8,4,99))),IF(MID(D8,1,4)="CTBC","CTBC " &amp; TRIM(PROPER(MID(D8,5,99))),TRIM(PROPER(D8))))))</f>
        <v>Diners Club Taiwan Ltd.</v>
      </c>
      <c r="D8" s="63" t="s">
        <v>553</v>
      </c>
      <c r="E8" s="27"/>
      <c r="F8" s="88"/>
      <c r="G8" s="88"/>
      <c r="H8" s="66" t="s">
        <v>554</v>
      </c>
      <c r="I8" s="67" t="s">
        <v>555</v>
      </c>
      <c r="J8" s="42"/>
      <c r="L8" s="72"/>
      <c r="M8" s="54"/>
      <c r="N8" s="44" t="str">
        <f>IF(MID(O8,1,3)="ANZ","ANZ " &amp; TRIM(PROPER(MID(O8,4,99))),IF(MID(O8,1,4)="HSBC","HSBC " &amp; TRIM(PROPER(MID(O8,5,99))),IF(MID(O8,1,3)="DBS","DBS " &amp; TRIM(PROPER(MID(O8,4,99))),IF(MID(O8,1,4)="CTBC","CTBC " &amp; TRIM(PROPER(MID(O8,5,99))),TRIM(PROPER(O8))))))</f>
        <v>Icash Corporation</v>
      </c>
      <c r="O8" s="63" t="s">
        <v>467</v>
      </c>
      <c r="P8" s="27"/>
      <c r="Q8" s="86"/>
      <c r="R8" s="88"/>
      <c r="S8" s="66" t="s">
        <v>468</v>
      </c>
      <c r="T8" s="67" t="s">
        <v>469</v>
      </c>
    </row>
    <row r="9" spans="1:20" ht="24.9" customHeight="1" x14ac:dyDescent="0.3">
      <c r="A9" s="73" t="s">
        <v>556</v>
      </c>
      <c r="B9" s="52" t="s">
        <v>556</v>
      </c>
      <c r="C9" s="32" t="s">
        <v>557</v>
      </c>
      <c r="D9" s="62" t="s">
        <v>557</v>
      </c>
      <c r="E9" s="26"/>
      <c r="F9" s="87" t="s">
        <v>558</v>
      </c>
      <c r="G9" s="87" t="s">
        <v>559</v>
      </c>
      <c r="H9" s="83" t="s">
        <v>560</v>
      </c>
      <c r="I9" s="84"/>
      <c r="J9" s="41"/>
      <c r="L9" s="74" t="s">
        <v>470</v>
      </c>
      <c r="M9" s="52" t="s">
        <v>470</v>
      </c>
      <c r="N9" s="32" t="s">
        <v>471</v>
      </c>
      <c r="O9" s="62" t="s">
        <v>471</v>
      </c>
      <c r="P9" s="26"/>
      <c r="Q9" s="85" t="s">
        <v>472</v>
      </c>
      <c r="R9" s="87" t="s">
        <v>473</v>
      </c>
      <c r="S9" s="83" t="s">
        <v>474</v>
      </c>
      <c r="T9" s="84"/>
    </row>
    <row r="10" spans="1:20" ht="24.9" customHeight="1" x14ac:dyDescent="0.3">
      <c r="A10" s="3"/>
      <c r="B10" s="51"/>
      <c r="C10" s="44" t="str">
        <f>IF(MID(D10,1,3)="ANZ","ANZ " &amp; TRIM(PROPER(MID(D10,4,99))),IF(MID(D10,1,4)="HSBC","HSBC " &amp; TRIM(PROPER(MID(D10,5,99))),IF(MID(D10,1,3)="DBS","DBS " &amp; TRIM(PROPER(MID(D10,4,99))),IF(MID(D10,1,4)="CTBC","CTBC " &amp; TRIM(PROPER(MID(D10,5,99))),TRIM(PROPER(D10))))))</f>
        <v>National Credit Card Center Of R. O. C.</v>
      </c>
      <c r="D10" s="63" t="s">
        <v>561</v>
      </c>
      <c r="E10" s="27"/>
      <c r="F10" s="88"/>
      <c r="G10" s="88"/>
      <c r="H10" s="66" t="s">
        <v>562</v>
      </c>
      <c r="I10" s="67" t="s">
        <v>563</v>
      </c>
      <c r="J10" s="42"/>
      <c r="L10" s="72"/>
      <c r="M10" s="54"/>
      <c r="N10" s="44" t="str">
        <f>IF(MID(O10,1,3)="ANZ","ANZ " &amp; TRIM(PROPER(MID(O10,4,99))),IF(MID(O10,1,4)="HSBC","HSBC " &amp; TRIM(PROPER(MID(O10,5,99))),IF(MID(O10,1,3)="DBS","DBS " &amp; TRIM(PROPER(MID(O10,4,99))),IF(MID(O10,1,4)="CTBC","CTBC " &amp; TRIM(PROPER(MID(O10,5,99))),TRIM(PROPER(O10))))))</f>
        <v>Gama Pay Co.,Ltd.</v>
      </c>
      <c r="O10" s="63" t="s">
        <v>475</v>
      </c>
      <c r="P10" s="27"/>
      <c r="Q10" s="86"/>
      <c r="R10" s="88"/>
      <c r="S10" s="66" t="s">
        <v>476</v>
      </c>
      <c r="T10" s="67" t="s">
        <v>477</v>
      </c>
    </row>
    <row r="11" spans="1:20" ht="24.9" customHeight="1" x14ac:dyDescent="0.3">
      <c r="A11" s="73" t="s">
        <v>564</v>
      </c>
      <c r="B11" s="52" t="s">
        <v>564</v>
      </c>
      <c r="C11" s="32" t="s">
        <v>565</v>
      </c>
      <c r="D11" s="62" t="s">
        <v>565</v>
      </c>
      <c r="E11" s="26"/>
      <c r="F11" s="87" t="s">
        <v>554</v>
      </c>
      <c r="G11" s="87" t="s">
        <v>566</v>
      </c>
      <c r="H11" s="83" t="s">
        <v>567</v>
      </c>
      <c r="I11" s="84"/>
      <c r="J11" s="41"/>
      <c r="L11" s="74" t="s">
        <v>478</v>
      </c>
      <c r="M11" s="52" t="s">
        <v>478</v>
      </c>
      <c r="N11" s="32" t="s">
        <v>479</v>
      </c>
      <c r="O11" s="62" t="s">
        <v>479</v>
      </c>
      <c r="P11" s="26"/>
      <c r="Q11" s="85" t="s">
        <v>480</v>
      </c>
      <c r="R11" s="87" t="s">
        <v>481</v>
      </c>
      <c r="S11" s="83" t="s">
        <v>482</v>
      </c>
      <c r="T11" s="84"/>
    </row>
    <row r="12" spans="1:20" ht="24.9" customHeight="1" x14ac:dyDescent="0.3">
      <c r="A12" s="3"/>
      <c r="B12" s="51"/>
      <c r="C12" s="44" t="str">
        <f>IF(MID(D12,1,3)="ANZ","ANZ " &amp; TRIM(PROPER(MID(D12,4,99))),IF(MID(D12,1,4)="HSBC","HSBC " &amp; TRIM(PROPER(MID(D12,5,99))),IF(MID(D12,1,3)="DBS","DBS " &amp; TRIM(PROPER(MID(D12,4,99))),IF(MID(D12,1,4)="CTBC","CTBC " &amp; TRIM(PROPER(MID(D12,5,99))),TRIM(PROPER(D12))))))</f>
        <v>Mastercard Singapore Holding Pte. Ltd., Taiwan Branch</v>
      </c>
      <c r="D12" s="63" t="s">
        <v>568</v>
      </c>
      <c r="E12" s="27"/>
      <c r="F12" s="88"/>
      <c r="G12" s="88"/>
      <c r="H12" s="66" t="s">
        <v>569</v>
      </c>
      <c r="I12" s="67" t="s">
        <v>570</v>
      </c>
      <c r="J12" s="42"/>
      <c r="L12" s="72"/>
      <c r="M12" s="54"/>
      <c r="N12" s="44" t="str">
        <f>IF(MID(O12,1,3)="ANZ","ANZ " &amp; TRIM(PROPER(MID(O12,4,99))),IF(MID(O12,1,4)="HSBC","HSBC " &amp; TRIM(PROPER(MID(O12,5,99))),IF(MID(O12,1,3)="DBS","DBS " &amp; TRIM(PROPER(MID(O12,4,99))),IF(MID(O12,1,4)="CTBC","CTBC " &amp; TRIM(PROPER(MID(O12,5,99))),TRIM(PROPER(O12))))))</f>
        <v>Jkopay Co., Ltd</v>
      </c>
      <c r="O12" s="63" t="s">
        <v>483</v>
      </c>
      <c r="P12" s="27"/>
      <c r="Q12" s="86"/>
      <c r="R12" s="88"/>
      <c r="S12" s="66" t="s">
        <v>484</v>
      </c>
      <c r="T12" s="67" t="s">
        <v>485</v>
      </c>
    </row>
    <row r="13" spans="1:20" ht="24.9" customHeight="1" x14ac:dyDescent="0.3">
      <c r="A13" s="73" t="s">
        <v>571</v>
      </c>
      <c r="B13" s="52" t="s">
        <v>571</v>
      </c>
      <c r="C13" s="32" t="s">
        <v>572</v>
      </c>
      <c r="D13" s="62" t="s">
        <v>572</v>
      </c>
      <c r="E13" s="26"/>
      <c r="F13" s="87" t="s">
        <v>573</v>
      </c>
      <c r="G13" s="87" t="s">
        <v>574</v>
      </c>
      <c r="H13" s="83" t="s">
        <v>575</v>
      </c>
      <c r="I13" s="84"/>
      <c r="J13" s="41"/>
      <c r="L13" s="74" t="s">
        <v>486</v>
      </c>
      <c r="M13" s="52" t="s">
        <v>486</v>
      </c>
      <c r="N13" s="32" t="s">
        <v>487</v>
      </c>
      <c r="O13" s="62" t="s">
        <v>487</v>
      </c>
      <c r="P13" s="26"/>
      <c r="Q13" s="85" t="s">
        <v>488</v>
      </c>
      <c r="R13" s="87" t="s">
        <v>488</v>
      </c>
      <c r="S13" s="83" t="s">
        <v>489</v>
      </c>
      <c r="T13" s="84"/>
    </row>
    <row r="14" spans="1:20" ht="24.9" customHeight="1" x14ac:dyDescent="0.3">
      <c r="A14" s="3"/>
      <c r="B14" s="51"/>
      <c r="C14" s="44" t="str">
        <f>IF(MID(D14,1,3)="ANZ","ANZ " &amp; TRIM(PROPER(MID(D14,4,99))),IF(MID(D14,1,4)="HSBC","HSBC " &amp; TRIM(PROPER(MID(D14,5,99))),IF(MID(D14,1,3)="DBS","DBS " &amp; TRIM(PROPER(MID(D14,4,99))),IF(MID(D14,1,4)="CTBC","CTBC " &amp; TRIM(PROPER(MID(D14,5,99))),TRIM(PROPER(D14))))))</f>
        <v>Visa Taiwan Co.,Ltd.</v>
      </c>
      <c r="D14" s="63" t="s">
        <v>576</v>
      </c>
      <c r="E14" s="27"/>
      <c r="F14" s="88"/>
      <c r="G14" s="88"/>
      <c r="H14" s="66" t="s">
        <v>577</v>
      </c>
      <c r="I14" s="67" t="s">
        <v>578</v>
      </c>
      <c r="J14" s="42"/>
      <c r="L14" s="72"/>
      <c r="M14" s="54"/>
      <c r="N14" s="44" t="str">
        <f>IF(MID(O14,1,3)="ANZ","ANZ " &amp; TRIM(PROPER(MID(O14,4,99))),IF(MID(O14,1,4)="HSBC","HSBC " &amp; TRIM(PROPER(MID(O14,5,99))),IF(MID(O14,1,3)="DBS","DBS " &amp; TRIM(PROPER(MID(O14,4,99))),IF(MID(O14,1,4)="CTBC","CTBC " &amp; TRIM(PROPER(MID(O14,5,99))),TRIM(PROPER(O14))))))</f>
        <v>O’Pay Electronic Payment Co., Ltd.</v>
      </c>
      <c r="O14" s="63" t="s">
        <v>490</v>
      </c>
      <c r="P14" s="27"/>
      <c r="Q14" s="86"/>
      <c r="R14" s="88"/>
      <c r="S14" s="66" t="s">
        <v>491</v>
      </c>
      <c r="T14" s="67" t="s">
        <v>492</v>
      </c>
    </row>
    <row r="15" spans="1:20" ht="24.9" customHeight="1" x14ac:dyDescent="0.3">
      <c r="A15" s="73" t="s">
        <v>579</v>
      </c>
      <c r="B15" s="52" t="s">
        <v>579</v>
      </c>
      <c r="C15" s="32" t="s">
        <v>580</v>
      </c>
      <c r="D15" s="62" t="s">
        <v>580</v>
      </c>
      <c r="E15" s="26"/>
      <c r="F15" s="87" t="s">
        <v>581</v>
      </c>
      <c r="G15" s="87" t="s">
        <v>582</v>
      </c>
      <c r="H15" s="83" t="s">
        <v>583</v>
      </c>
      <c r="I15" s="84"/>
      <c r="J15" s="41"/>
      <c r="L15" s="74" t="s">
        <v>493</v>
      </c>
      <c r="M15" s="52" t="s">
        <v>493</v>
      </c>
      <c r="N15" s="32" t="s">
        <v>494</v>
      </c>
      <c r="O15" s="62" t="s">
        <v>494</v>
      </c>
      <c r="P15" s="26"/>
      <c r="Q15" s="85" t="s">
        <v>495</v>
      </c>
      <c r="R15" s="87" t="s">
        <v>496</v>
      </c>
      <c r="S15" s="83" t="s">
        <v>497</v>
      </c>
      <c r="T15" s="84"/>
    </row>
    <row r="16" spans="1:20" ht="24.9" customHeight="1" x14ac:dyDescent="0.3">
      <c r="A16" s="3"/>
      <c r="B16" s="51"/>
      <c r="C16" s="44" t="str">
        <f>IF(MID(D16,1,3)="ANZ","ANZ " &amp; TRIM(PROPER(MID(D16,4,99))),IF(MID(D16,1,4)="HSBC","HSBC " &amp; TRIM(PROPER(MID(D16,5,99))),IF(MID(D16,1,3)="DBS","DBS " &amp; TRIM(PROPER(MID(D16,4,99))),IF(MID(D16,1,4)="CTBC","CTBC " &amp; TRIM(PROPER(MID(D16,5,99))),TRIM(PROPER(D16))))))</f>
        <v>Taiwan Rakuten Card, Inc.</v>
      </c>
      <c r="D16" s="63" t="s">
        <v>584</v>
      </c>
      <c r="E16" s="27"/>
      <c r="F16" s="88"/>
      <c r="G16" s="88"/>
      <c r="H16" s="66" t="s">
        <v>585</v>
      </c>
      <c r="I16" s="67" t="s">
        <v>586</v>
      </c>
      <c r="J16" s="42"/>
      <c r="L16" s="72"/>
      <c r="M16" s="54"/>
      <c r="N16" s="44" t="str">
        <f>IF(MID(O16,1,3)="ANZ","ANZ " &amp; TRIM(PROPER(MID(O16,4,99))),IF(MID(O16,1,4)="HSBC","HSBC " &amp; TRIM(PROPER(MID(O16,5,99))),IF(MID(O16,1,3)="DBS","DBS " &amp; TRIM(PROPER(MID(O16,4,99))),IF(MID(O16,1,4)="CTBC","CTBC " &amp; TRIM(PROPER(MID(O16,5,99))),TRIM(PROPER(O16))))))</f>
        <v>Ezpay Co., Ltd.</v>
      </c>
      <c r="O16" s="63" t="s">
        <v>498</v>
      </c>
      <c r="P16" s="27"/>
      <c r="Q16" s="86"/>
      <c r="R16" s="88"/>
      <c r="S16" s="66" t="s">
        <v>499</v>
      </c>
      <c r="T16" s="67" t="s">
        <v>500</v>
      </c>
    </row>
    <row r="17" spans="1:20" ht="24.9" customHeight="1" x14ac:dyDescent="0.3">
      <c r="A17" s="73" t="s">
        <v>587</v>
      </c>
      <c r="B17" s="52" t="s">
        <v>587</v>
      </c>
      <c r="C17" s="32" t="s">
        <v>588</v>
      </c>
      <c r="D17" s="62" t="s">
        <v>588</v>
      </c>
      <c r="E17" s="26"/>
      <c r="F17" s="87" t="s">
        <v>589</v>
      </c>
      <c r="G17" s="87" t="s">
        <v>589</v>
      </c>
      <c r="H17" s="89" t="s">
        <v>590</v>
      </c>
      <c r="I17" s="90"/>
      <c r="J17" s="41"/>
      <c r="L17" s="74" t="s">
        <v>501</v>
      </c>
      <c r="M17" s="52" t="s">
        <v>501</v>
      </c>
      <c r="N17" s="32" t="s">
        <v>502</v>
      </c>
      <c r="O17" s="62" t="s">
        <v>502</v>
      </c>
      <c r="P17" s="26"/>
      <c r="Q17" s="85" t="s">
        <v>503</v>
      </c>
      <c r="R17" s="87" t="s">
        <v>504</v>
      </c>
      <c r="S17" s="83" t="s">
        <v>505</v>
      </c>
      <c r="T17" s="84"/>
    </row>
    <row r="18" spans="1:20" ht="24.9" customHeight="1" x14ac:dyDescent="0.3">
      <c r="A18" s="3"/>
      <c r="B18" s="51"/>
      <c r="C18" s="44" t="str">
        <f>IF(MID(D18,1,3)="ANZ","ANZ " &amp; TRIM(PROPER(MID(D18,4,99))),IF(MID(D18,1,4)="HSBC","HSBC " &amp; TRIM(PROPER(MID(D18,5,99))),IF(MID(D18,1,3)="DBS","DBS " &amp; TRIM(PROPER(MID(D18,4,99))),IF(MID(D18,1,4)="CTBC","CTBC " &amp; TRIM(PROPER(MID(D18,5,99))),TRIM(PROPER(D18))))))</f>
        <v>American Express International (Taiwan), Inc.</v>
      </c>
      <c r="D18" s="63" t="s">
        <v>591</v>
      </c>
      <c r="E18" s="27"/>
      <c r="F18" s="88"/>
      <c r="G18" s="88"/>
      <c r="H18" s="68" t="s">
        <v>592</v>
      </c>
      <c r="I18" s="67" t="s">
        <v>593</v>
      </c>
      <c r="J18" s="42"/>
      <c r="L18" s="72"/>
      <c r="M18" s="54"/>
      <c r="N18" s="44" t="str">
        <f>IF(MID(O18,1,3)="ANZ","ANZ " &amp; TRIM(PROPER(MID(O18,4,99))),IF(MID(O18,1,4)="HSBC","HSBC " &amp; TRIM(PROPER(MID(O18,5,99))),IF(MID(O18,1,3)="DBS","DBS " &amp; TRIM(PROPER(MID(O18,4,99))),IF(MID(O18,1,4)="CTBC","CTBC " &amp; TRIM(PROPER(MID(O18,5,99))),TRIM(PROPER(O18))))))</f>
        <v>Welldone Company</v>
      </c>
      <c r="O18" s="63" t="s">
        <v>506</v>
      </c>
      <c r="P18" s="27"/>
      <c r="Q18" s="86"/>
      <c r="R18" s="88"/>
      <c r="S18" s="66" t="s">
        <v>507</v>
      </c>
      <c r="T18" s="67" t="s">
        <v>508</v>
      </c>
    </row>
    <row r="19" spans="1:20" ht="24.9" customHeight="1" x14ac:dyDescent="0.3">
      <c r="A19" s="73" t="s">
        <v>594</v>
      </c>
      <c r="B19" s="52" t="s">
        <v>594</v>
      </c>
      <c r="C19" s="32" t="s">
        <v>595</v>
      </c>
      <c r="D19" s="62" t="s">
        <v>595</v>
      </c>
      <c r="E19" s="26"/>
      <c r="F19" s="87" t="s">
        <v>554</v>
      </c>
      <c r="G19" s="87" t="s">
        <v>596</v>
      </c>
      <c r="H19" s="83" t="s">
        <v>597</v>
      </c>
      <c r="I19" s="84"/>
      <c r="J19" s="41"/>
      <c r="L19" s="74" t="s">
        <v>509</v>
      </c>
      <c r="M19" s="52" t="s">
        <v>509</v>
      </c>
      <c r="N19" s="32" t="s">
        <v>510</v>
      </c>
      <c r="O19" s="62" t="s">
        <v>510</v>
      </c>
      <c r="P19" s="34"/>
      <c r="Q19" s="85" t="s">
        <v>511</v>
      </c>
      <c r="R19" s="87" t="s">
        <v>512</v>
      </c>
      <c r="S19" s="83" t="s">
        <v>513</v>
      </c>
      <c r="T19" s="84"/>
    </row>
    <row r="20" spans="1:20" ht="24.9" customHeight="1" x14ac:dyDescent="0.3">
      <c r="A20" s="3"/>
      <c r="B20" s="51"/>
      <c r="C20" s="44" t="str">
        <f>IF(MID(D20,1,3)="ANZ","ANZ " &amp; TRIM(PROPER(MID(D20,4,99))),IF(MID(D20,1,4)="HSBC","HSBC " &amp; TRIM(PROPER(MID(D20,5,99))),IF(MID(D20,1,3)="DBS","DBS " &amp; TRIM(PROPER(MID(D20,4,99))),IF(MID(D20,1,4)="CTBC","CTBC " &amp; TRIM(PROPER(MID(D20,5,99))),TRIM(PROPER(D20))))))</f>
        <v>Global Payments Asia-Pacific (Hong Kong) Limited, Taiwan Br.</v>
      </c>
      <c r="D20" s="63" t="s">
        <v>598</v>
      </c>
      <c r="E20" s="27"/>
      <c r="F20" s="88"/>
      <c r="G20" s="88"/>
      <c r="H20" s="66" t="s">
        <v>599</v>
      </c>
      <c r="I20" s="67" t="s">
        <v>600</v>
      </c>
      <c r="J20" s="42"/>
      <c r="L20" s="72"/>
      <c r="M20" s="54"/>
      <c r="N20" s="44" t="str">
        <f>IF(MID(O20,1,3)="ANZ","ANZ " &amp; TRIM(PROPER(MID(O20,4,99))),IF(MID(O20,1,4)="HSBC","HSBC " &amp; TRIM(PROPER(MID(O20,5,99))),IF(MID(O20,1,3)="DBS","DBS " &amp; TRIM(PROPER(MID(O20,4,99))),IF(MID(O20,1,4)="CTBC","CTBC " &amp; TRIM(PROPER(MID(O20,5,99))),TRIM(PROPER(O20))))))</f>
        <v>Digital Idea Multi-Media Co., Ltd.</v>
      </c>
      <c r="O20" s="63" t="s">
        <v>514</v>
      </c>
      <c r="P20" s="25"/>
      <c r="Q20" s="86"/>
      <c r="R20" s="88"/>
      <c r="S20" s="66" t="s">
        <v>515</v>
      </c>
      <c r="T20" s="67" t="s">
        <v>516</v>
      </c>
    </row>
    <row r="21" spans="1:20" ht="24.9" customHeight="1" x14ac:dyDescent="0.3">
      <c r="A21" s="75" t="s">
        <v>601</v>
      </c>
      <c r="B21" s="52" t="s">
        <v>601</v>
      </c>
      <c r="C21" s="32" t="s">
        <v>602</v>
      </c>
      <c r="D21" s="62" t="s">
        <v>602</v>
      </c>
      <c r="E21" s="26"/>
      <c r="F21" s="87" t="s">
        <v>603</v>
      </c>
      <c r="G21" s="87" t="s">
        <v>604</v>
      </c>
      <c r="H21" s="83" t="s">
        <v>605</v>
      </c>
      <c r="I21" s="84"/>
      <c r="J21" s="41"/>
      <c r="L21" s="75" t="s">
        <v>517</v>
      </c>
      <c r="M21" s="52" t="s">
        <v>517</v>
      </c>
      <c r="N21" s="32" t="s">
        <v>518</v>
      </c>
      <c r="O21" s="62" t="s">
        <v>518</v>
      </c>
      <c r="P21" s="26"/>
      <c r="Q21" s="85" t="s">
        <v>519</v>
      </c>
      <c r="R21" s="87" t="s">
        <v>520</v>
      </c>
      <c r="S21" s="83" t="s">
        <v>521</v>
      </c>
      <c r="T21" s="84"/>
    </row>
    <row r="22" spans="1:20" ht="24.9" customHeight="1" x14ac:dyDescent="0.3">
      <c r="A22" s="3"/>
      <c r="B22" s="51"/>
      <c r="C22" s="44" t="str">
        <f>IF(MID(D22,1,3)="ANZ","ANZ " &amp; TRIM(PROPER(MID(D22,4,99))),IF(MID(D22,1,4)="HSBC","HSBC " &amp; TRIM(PROPER(MID(D22,5,99))),IF(MID(D22,1,3)="DBS","DBS " &amp; TRIM(PROPER(MID(D22,4,99))),IF(MID(D22,1,4)="CTBC","CTBC " &amp; TRIM(PROPER(MID(D22,5,99))),TRIM(PROPER(D22))))))</f>
        <v>Jcb International(Taiwan) Co.,Ltd.</v>
      </c>
      <c r="D22" s="63" t="s">
        <v>606</v>
      </c>
      <c r="E22" s="27"/>
      <c r="F22" s="88"/>
      <c r="G22" s="88"/>
      <c r="H22" s="66" t="s">
        <v>607</v>
      </c>
      <c r="I22" s="67" t="s">
        <v>608</v>
      </c>
      <c r="J22" s="42"/>
      <c r="L22" s="72"/>
      <c r="M22" s="54"/>
      <c r="N22" s="44" t="str">
        <f>IF(MID(O22,1,3)="ANZ","ANZ " &amp; TRIM(PROPER(MID(O22,4,99))),IF(MID(O22,1,4)="HSBC","HSBC " &amp; TRIM(PROPER(MID(O22,5,99))),IF(MID(O22,1,3)="DBS","DBS " &amp; TRIM(PROPER(MID(O22,4,99))),IF(MID(O22,1,4)="CTBC","CTBC " &amp; TRIM(PROPER(MID(O22,5,99))),TRIM(PROPER(O22))))))</f>
        <v>May-God Human Resources Co., Ltd.</v>
      </c>
      <c r="O22" s="63" t="s">
        <v>522</v>
      </c>
      <c r="P22" s="27"/>
      <c r="Q22" s="86"/>
      <c r="R22" s="88"/>
      <c r="S22" s="66" t="s">
        <v>523</v>
      </c>
      <c r="T22" s="67" t="s">
        <v>524</v>
      </c>
    </row>
    <row r="23" spans="1:20" ht="24.9" customHeight="1" x14ac:dyDescent="0.3">
      <c r="A23" s="75" t="s">
        <v>609</v>
      </c>
      <c r="B23" s="52" t="s">
        <v>609</v>
      </c>
      <c r="C23" s="32" t="s">
        <v>610</v>
      </c>
      <c r="D23" s="62" t="s">
        <v>610</v>
      </c>
      <c r="E23" s="26"/>
      <c r="F23" s="87" t="s">
        <v>611</v>
      </c>
      <c r="G23" s="87" t="s">
        <v>612</v>
      </c>
      <c r="H23" s="83" t="s">
        <v>613</v>
      </c>
      <c r="I23" s="84"/>
      <c r="J23" s="41"/>
      <c r="L23" s="75" t="s">
        <v>525</v>
      </c>
      <c r="M23" s="52" t="s">
        <v>525</v>
      </c>
      <c r="N23" s="32" t="s">
        <v>526</v>
      </c>
      <c r="O23" s="62" t="s">
        <v>526</v>
      </c>
      <c r="P23" s="26"/>
      <c r="Q23" s="85" t="s">
        <v>527</v>
      </c>
      <c r="R23" s="87" t="s">
        <v>527</v>
      </c>
      <c r="S23" s="83" t="s">
        <v>528</v>
      </c>
      <c r="T23" s="84"/>
    </row>
    <row r="24" spans="1:20" ht="24.9" customHeight="1" x14ac:dyDescent="0.3">
      <c r="A24" s="3"/>
      <c r="B24" s="51"/>
      <c r="C24" s="44" t="str">
        <f>IF(MID(D24,1,3)="ANZ","ANZ " &amp; TRIM(PROPER(MID(D24,4,99))),IF(MID(D24,1,4)="HSBC","HSBC " &amp; TRIM(PROPER(MID(D24,5,99))),IF(MID(D24,1,3)="DBS","DBS " &amp; TRIM(PROPER(MID(D24,4,99))),IF(MID(D24,1,4)="CTBC","CTBC " &amp; TRIM(PROPER(MID(D24,5,99))),TRIM(PROPER(D24))))))</f>
        <v>Line Pay Epi Taiwan Limited</v>
      </c>
      <c r="D24" s="63" t="s">
        <v>614</v>
      </c>
      <c r="E24" s="27"/>
      <c r="F24" s="88"/>
      <c r="G24" s="88"/>
      <c r="H24" s="66" t="s">
        <v>615</v>
      </c>
      <c r="I24" s="67" t="s">
        <v>616</v>
      </c>
      <c r="J24" s="42"/>
      <c r="L24" s="72"/>
      <c r="M24" s="54"/>
      <c r="N24" s="44" t="str">
        <f>IF(MID(O24,1,3)="ANZ","ANZ " &amp; TRIM(PROPER(MID(O24,4,99))),IF(MID(O24,1,4)="HSBC","HSBC " &amp; TRIM(PROPER(MID(O24,5,99))),IF(MID(O24,1,3)="DBS","DBS " &amp; TRIM(PROPER(MID(O24,4,99))),IF(MID(O24,1,4)="CTBC","CTBC " &amp; TRIM(PROPER(MID(O24,5,99))),TRIM(PROPER(O24))))))</f>
        <v>Eastern Union Interactive Corp.</v>
      </c>
      <c r="O24" s="63" t="s">
        <v>529</v>
      </c>
      <c r="P24" s="27"/>
      <c r="Q24" s="86"/>
      <c r="R24" s="88"/>
      <c r="S24" s="66" t="s">
        <v>530</v>
      </c>
      <c r="T24" s="67" t="s">
        <v>531</v>
      </c>
    </row>
    <row r="25" spans="1:20" ht="24.9" customHeight="1" x14ac:dyDescent="0.3">
      <c r="A25" s="75" t="s">
        <v>617</v>
      </c>
      <c r="B25" s="52" t="s">
        <v>617</v>
      </c>
      <c r="C25" s="32" t="s">
        <v>618</v>
      </c>
      <c r="D25" s="62" t="s">
        <v>618</v>
      </c>
      <c r="E25" s="26"/>
      <c r="F25" s="87" t="s">
        <v>619</v>
      </c>
      <c r="G25" s="87" t="s">
        <v>620</v>
      </c>
      <c r="H25" s="83" t="s">
        <v>621</v>
      </c>
      <c r="I25" s="84"/>
      <c r="J25" s="41"/>
      <c r="L25" s="75" t="s">
        <v>532</v>
      </c>
      <c r="M25" s="52" t="s">
        <v>532</v>
      </c>
      <c r="N25" s="32" t="s">
        <v>533</v>
      </c>
      <c r="O25" s="62" t="s">
        <v>533</v>
      </c>
      <c r="P25" s="26"/>
      <c r="Q25" s="85" t="s">
        <v>534</v>
      </c>
      <c r="R25" s="87" t="s">
        <v>535</v>
      </c>
      <c r="S25" s="83" t="s">
        <v>536</v>
      </c>
      <c r="T25" s="84"/>
    </row>
    <row r="26" spans="1:20" ht="24.9" customHeight="1" x14ac:dyDescent="0.3">
      <c r="A26" s="3"/>
      <c r="B26" s="51"/>
      <c r="C26" s="44" t="str">
        <f>IF(MID(D26,1,3)="ANZ","ANZ " &amp; TRIM(PROPER(MID(D26,4,99))),IF(MID(D26,1,4)="HSBC","HSBC " &amp; TRIM(PROPER(MID(D26,5,99))),IF(MID(D26,1,3)="DBS","DBS " &amp; TRIM(PROPER(MID(D26,4,99))),IF(MID(D26,1,4)="CTBC","CTBC " &amp; TRIM(PROPER(MID(D26,5,99))),TRIM(PROPER(D26))))))</f>
        <v>All Win Fintech Company Limited</v>
      </c>
      <c r="D26" s="63" t="s">
        <v>622</v>
      </c>
      <c r="E26" s="27"/>
      <c r="F26" s="88"/>
      <c r="G26" s="88"/>
      <c r="H26" s="69" t="s">
        <v>623</v>
      </c>
      <c r="I26" s="67" t="s">
        <v>624</v>
      </c>
      <c r="J26" s="42"/>
      <c r="L26" s="72"/>
      <c r="M26" s="54"/>
      <c r="N26" s="44" t="str">
        <f>IF(MID(O26,1,3)="ANZ","ANZ " &amp; TRIM(PROPER(MID(O26,4,99))),IF(MID(O26,1,4)="HSBC","HSBC " &amp; TRIM(PROPER(MID(O26,5,99))),IF(MID(O26,1,3)="DBS","DBS " &amp; TRIM(PROPER(MID(O26,4,99))),IF(MID(O26,1,4)="CTBC","CTBC " &amp; TRIM(PROPER(MID(O26,5,99))),TRIM(PROPER(O26))))))</f>
        <v>Remitech Finance International Co., Ltd.</v>
      </c>
      <c r="O26" s="63" t="s">
        <v>537</v>
      </c>
      <c r="P26" s="27"/>
      <c r="Q26" s="86"/>
      <c r="R26" s="88"/>
      <c r="S26" s="66" t="s">
        <v>538</v>
      </c>
      <c r="T26" s="67" t="s">
        <v>539</v>
      </c>
    </row>
    <row r="27" spans="1:20" ht="24.9" customHeight="1" x14ac:dyDescent="0.3">
      <c r="A27" s="75" t="s">
        <v>625</v>
      </c>
      <c r="B27" s="52" t="s">
        <v>625</v>
      </c>
      <c r="C27" s="32" t="s">
        <v>626</v>
      </c>
      <c r="D27" s="62" t="s">
        <v>626</v>
      </c>
      <c r="E27" s="26"/>
      <c r="F27" s="87" t="s">
        <v>627</v>
      </c>
      <c r="G27" s="87" t="s">
        <v>628</v>
      </c>
      <c r="H27" s="83" t="s">
        <v>629</v>
      </c>
      <c r="I27" s="84"/>
      <c r="J27" s="41"/>
      <c r="L27" s="3"/>
      <c r="M27" s="52"/>
      <c r="N27" s="32"/>
      <c r="O27" s="26"/>
      <c r="P27" s="26"/>
      <c r="Q27" s="85"/>
      <c r="R27" s="87"/>
      <c r="S27" s="83"/>
      <c r="T27" s="84"/>
    </row>
    <row r="28" spans="1:20" ht="24.9" customHeight="1" x14ac:dyDescent="0.3">
      <c r="A28" s="3"/>
      <c r="B28" s="51"/>
      <c r="C28" s="44" t="str">
        <f>IF(MID(D28,1,3)="ANZ","ANZ " &amp; TRIM(PROPER(MID(D28,4,99))),IF(MID(D28,1,4)="HSBC","HSBC " &amp; TRIM(PROPER(MID(D28,5,99))),IF(MID(D28,1,3)="DBS","DBS " &amp; TRIM(PROPER(MID(D28,4,99))),IF(MID(D28,1,4)="CTBC","CTBC " &amp; TRIM(PROPER(MID(D28,5,99))),TRIM(PROPER(D28))))))</f>
        <v>Pxpay Plus Co., Ltd.</v>
      </c>
      <c r="D28" s="63" t="s">
        <v>630</v>
      </c>
      <c r="E28" s="27"/>
      <c r="F28" s="88"/>
      <c r="G28" s="88"/>
      <c r="H28" s="66" t="s">
        <v>631</v>
      </c>
      <c r="I28" s="67" t="s">
        <v>632</v>
      </c>
      <c r="J28" s="42"/>
      <c r="L28" s="72"/>
      <c r="M28" s="54"/>
      <c r="N28" s="44" t="str">
        <f>IF(MID(O28,1,3)="ANZ","ANZ " &amp; TRIM(PROPER(MID(O28,4,99))),IF(MID(O28,1,4)="HSBC","HSBC " &amp; TRIM(PROPER(MID(O28,5,99))),IF(MID(O28,1,3)="DBS","DBS " &amp; TRIM(PROPER(MID(O28,4,99))),IF(MID(O28,1,4)="CTBC","CTBC " &amp; TRIM(PROPER(MID(O28,5,99))),TRIM(PROPER(O28))))))</f>
        <v/>
      </c>
      <c r="O28" s="27"/>
      <c r="P28" s="27"/>
      <c r="Q28" s="86"/>
      <c r="R28" s="88"/>
      <c r="S28" s="46"/>
      <c r="T28" s="47"/>
    </row>
    <row r="29" spans="1:20" ht="24.9" customHeight="1" x14ac:dyDescent="0.3">
      <c r="A29" s="73" t="s">
        <v>633</v>
      </c>
      <c r="B29" s="52" t="s">
        <v>633</v>
      </c>
      <c r="C29" s="32" t="s">
        <v>634</v>
      </c>
      <c r="D29" s="62" t="s">
        <v>634</v>
      </c>
      <c r="E29" s="26"/>
      <c r="F29" s="87" t="s">
        <v>635</v>
      </c>
      <c r="G29" s="87" t="s">
        <v>636</v>
      </c>
      <c r="H29" s="83" t="s">
        <v>637</v>
      </c>
      <c r="I29" s="84"/>
      <c r="J29" s="41"/>
      <c r="L29" s="82"/>
      <c r="M29" s="52"/>
      <c r="N29" s="32"/>
      <c r="O29" s="26"/>
      <c r="P29" s="26"/>
      <c r="Q29" s="105"/>
      <c r="R29" s="107"/>
      <c r="S29" s="83"/>
      <c r="T29" s="84"/>
    </row>
    <row r="30" spans="1:20" ht="24.9" customHeight="1" thickBot="1" x14ac:dyDescent="0.35">
      <c r="A30" s="3"/>
      <c r="B30" s="53"/>
      <c r="C30" s="45" t="str">
        <f>IF(MID(D30,1,3)="ANZ","ANZ " &amp; TRIM(PROPER(MID(D30,4,99))),IF(MID(D30,1,4)="HSBC","HSBC " &amp; TRIM(PROPER(MID(D30,5,99))),IF(MID(D30,1,3)="DBS","DBS " &amp; TRIM(PROPER(MID(D30,4,99))),IF(MID(D30,1,4)="CTBC","CTBC " &amp; TRIM(PROPER(MID(D30,5,99))),TRIM(PROPER(D30))))))</f>
        <v>Easycard Corporation</v>
      </c>
      <c r="D30" s="64" t="s">
        <v>638</v>
      </c>
      <c r="E30" s="28"/>
      <c r="F30" s="104"/>
      <c r="G30" s="104"/>
      <c r="H30" s="70" t="s">
        <v>639</v>
      </c>
      <c r="I30" s="71" t="s">
        <v>640</v>
      </c>
      <c r="J30" s="42"/>
      <c r="L30" s="3"/>
      <c r="M30" s="55"/>
      <c r="N30" s="45" t="str">
        <f>IF(MID(O30,1,3)="ANZ","ANZ " &amp; TRIM(PROPER(MID(O30,4,99))),IF(MID(O30,1,4)="HSBC","HSBC " &amp; TRIM(PROPER(MID(O30,5,99))),IF(MID(O30,1,3)="DBS","DBS " &amp; TRIM(PROPER(MID(O30,4,99))),IF(MID(O30,1,4)="CTBC","CTBC " &amp; TRIM(PROPER(MID(O30,5,99))),TRIM(PROPER(O30))))))</f>
        <v/>
      </c>
      <c r="O30" s="28"/>
      <c r="P30" s="28"/>
      <c r="Q30" s="106"/>
      <c r="R30" s="108"/>
      <c r="S30" s="48"/>
      <c r="T30" s="49"/>
    </row>
    <row r="31" spans="1:20" ht="16.5" customHeight="1" x14ac:dyDescent="0.3">
      <c r="B31" s="79" t="s">
        <v>170</v>
      </c>
      <c r="C31" s="79"/>
      <c r="D31" s="79"/>
      <c r="E31" s="79"/>
      <c r="F31" s="79"/>
      <c r="G31" s="79"/>
      <c r="H31" s="79"/>
      <c r="I31" s="79"/>
      <c r="J31" s="36"/>
      <c r="K31" s="30"/>
      <c r="L31" s="30"/>
      <c r="M31" s="81" t="s">
        <v>169</v>
      </c>
      <c r="N31" s="5"/>
      <c r="O31" s="5"/>
      <c r="P31" s="5"/>
      <c r="Q31" s="5"/>
      <c r="R31" s="5"/>
      <c r="S31" s="5"/>
      <c r="T31" s="5"/>
    </row>
    <row r="32" spans="1:20" ht="16.5" customHeight="1" x14ac:dyDescent="0.3">
      <c r="B32" s="80" t="s">
        <v>168</v>
      </c>
      <c r="C32" s="80"/>
      <c r="D32" s="80"/>
      <c r="E32" s="80"/>
      <c r="F32" s="80"/>
      <c r="G32" s="80"/>
      <c r="H32" s="80"/>
      <c r="I32" s="80"/>
      <c r="J32" s="36"/>
      <c r="K32" s="30"/>
      <c r="L32" s="30"/>
      <c r="M32" s="5"/>
      <c r="N32" s="5"/>
      <c r="O32" s="5"/>
      <c r="P32" s="5"/>
      <c r="Q32" s="5"/>
      <c r="R32" s="5"/>
      <c r="S32" s="5"/>
      <c r="T32" s="5"/>
    </row>
    <row r="33" spans="2:20" s="17" customFormat="1" ht="16.5" customHeight="1" x14ac:dyDescent="0.3">
      <c r="B33" s="9">
        <v>42</v>
      </c>
      <c r="C33" s="9"/>
      <c r="D33" s="9"/>
      <c r="E33" s="9"/>
      <c r="F33" s="9"/>
      <c r="G33" s="9"/>
      <c r="H33" s="9"/>
      <c r="I33" s="9"/>
      <c r="J33" s="35"/>
      <c r="M33" s="9">
        <f>B33+1</f>
        <v>43</v>
      </c>
      <c r="N33" s="9"/>
      <c r="O33" s="9"/>
      <c r="P33" s="9"/>
      <c r="Q33" s="9"/>
      <c r="R33" s="9"/>
      <c r="S33" s="9"/>
      <c r="T33" s="9"/>
    </row>
  </sheetData>
  <mergeCells count="120">
    <mergeCell ref="S7:T7"/>
    <mergeCell ref="Q3:T3"/>
    <mergeCell ref="H4:I4"/>
    <mergeCell ref="H5:I5"/>
    <mergeCell ref="H7:I7"/>
    <mergeCell ref="S4:T4"/>
    <mergeCell ref="R5:R6"/>
    <mergeCell ref="F7:F8"/>
    <mergeCell ref="G7:G8"/>
    <mergeCell ref="Q7:Q8"/>
    <mergeCell ref="R7:R8"/>
    <mergeCell ref="B1:I1"/>
    <mergeCell ref="B2:I2"/>
    <mergeCell ref="M1:T1"/>
    <mergeCell ref="M2:T2"/>
    <mergeCell ref="A5:A6"/>
    <mergeCell ref="L5:L6"/>
    <mergeCell ref="S5:T5"/>
    <mergeCell ref="Q5:Q6"/>
    <mergeCell ref="F5:F6"/>
    <mergeCell ref="G5:G6"/>
    <mergeCell ref="B3:C3"/>
    <mergeCell ref="F3:I3"/>
    <mergeCell ref="M3:N3"/>
    <mergeCell ref="A7:A8"/>
    <mergeCell ref="L7:L8"/>
    <mergeCell ref="A9:A10"/>
    <mergeCell ref="L9:L10"/>
    <mergeCell ref="A13:A14"/>
    <mergeCell ref="L13:L14"/>
    <mergeCell ref="A11:A12"/>
    <mergeCell ref="L11:L12"/>
    <mergeCell ref="H11:I11"/>
    <mergeCell ref="F9:F10"/>
    <mergeCell ref="G9:G10"/>
    <mergeCell ref="H9:I9"/>
    <mergeCell ref="F11:F12"/>
    <mergeCell ref="F13:F14"/>
    <mergeCell ref="G11:G12"/>
    <mergeCell ref="G13:G14"/>
    <mergeCell ref="A15:A16"/>
    <mergeCell ref="L15:L16"/>
    <mergeCell ref="S15:T15"/>
    <mergeCell ref="H15:I15"/>
    <mergeCell ref="Q11:Q12"/>
    <mergeCell ref="R11:R12"/>
    <mergeCell ref="Q13:Q14"/>
    <mergeCell ref="R13:R14"/>
    <mergeCell ref="M33:T33"/>
    <mergeCell ref="F21:F22"/>
    <mergeCell ref="G21:G22"/>
    <mergeCell ref="F15:F16"/>
    <mergeCell ref="G15:G16"/>
    <mergeCell ref="F17:F18"/>
    <mergeCell ref="G17:G18"/>
    <mergeCell ref="F19:F20"/>
    <mergeCell ref="G19:G20"/>
    <mergeCell ref="Q15:Q16"/>
    <mergeCell ref="R15:R16"/>
    <mergeCell ref="Q17:Q18"/>
    <mergeCell ref="R17:R18"/>
    <mergeCell ref="Q19:Q20"/>
    <mergeCell ref="R19:R20"/>
    <mergeCell ref="Q21:Q22"/>
    <mergeCell ref="A17:A18"/>
    <mergeCell ref="L17:L18"/>
    <mergeCell ref="A19:A20"/>
    <mergeCell ref="L19:L20"/>
    <mergeCell ref="H17:I17"/>
    <mergeCell ref="H19:I19"/>
    <mergeCell ref="A21:A22"/>
    <mergeCell ref="L21:L22"/>
    <mergeCell ref="H21:I21"/>
    <mergeCell ref="B33:I33"/>
    <mergeCell ref="A25:A26"/>
    <mergeCell ref="L25:L26"/>
    <mergeCell ref="A27:A28"/>
    <mergeCell ref="L27:L28"/>
    <mergeCell ref="A29:A30"/>
    <mergeCell ref="L29:L30"/>
    <mergeCell ref="H25:I25"/>
    <mergeCell ref="H27:I27"/>
    <mergeCell ref="H29:I29"/>
    <mergeCell ref="B32:I32"/>
    <mergeCell ref="F29:F30"/>
    <mergeCell ref="G29:G30"/>
    <mergeCell ref="A23:A24"/>
    <mergeCell ref="F23:F24"/>
    <mergeCell ref="G23:G24"/>
    <mergeCell ref="F25:F26"/>
    <mergeCell ref="G25:G26"/>
    <mergeCell ref="M32:T32"/>
    <mergeCell ref="S25:T25"/>
    <mergeCell ref="S27:T27"/>
    <mergeCell ref="S29:T29"/>
    <mergeCell ref="S23:T23"/>
    <mergeCell ref="Q29:Q30"/>
    <mergeCell ref="R29:R30"/>
    <mergeCell ref="Q25:Q26"/>
    <mergeCell ref="R25:R26"/>
    <mergeCell ref="Q27:Q28"/>
    <mergeCell ref="R27:R28"/>
    <mergeCell ref="S17:T17"/>
    <mergeCell ref="S19:T19"/>
    <mergeCell ref="S21:T21"/>
    <mergeCell ref="S9:T9"/>
    <mergeCell ref="S11:T11"/>
    <mergeCell ref="S13:T13"/>
    <mergeCell ref="L23:L24"/>
    <mergeCell ref="M31:T31"/>
    <mergeCell ref="B31:I31"/>
    <mergeCell ref="H23:I23"/>
    <mergeCell ref="Q23:Q24"/>
    <mergeCell ref="R23:R24"/>
    <mergeCell ref="F27:F28"/>
    <mergeCell ref="G27:G28"/>
    <mergeCell ref="H13:I13"/>
    <mergeCell ref="Q9:Q10"/>
    <mergeCell ref="R9:R10"/>
    <mergeCell ref="R21:R22"/>
  </mergeCells>
  <phoneticPr fontId="33" type="noConversion"/>
  <printOptions horizontalCentered="1"/>
  <pageMargins left="0.31496062992125984" right="0.31496062992125984" top="0.39370078740157483" bottom="0.31496062992125984" header="0.51181102362204722" footer="0.39370078740157483"/>
  <pageSetup paperSize="9" scale="65" orientation="landscape"/>
  <headerFooter alignWithMargins="0">
    <oddHeader>&amp;C
　　　　　　　　　　　　　　　　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表十三</vt:lpstr>
      <vt:lpstr>表十三續二</vt:lpstr>
      <vt:lpstr>表十三續四</vt:lpstr>
      <vt:lpstr>表十三續六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基本金融資料</dc:title>
  <dc:subject>本國金融機構總機構一覽表</dc:subject>
  <dc:creator>行政院金融監督管理委員會銀行局</dc:creator>
  <cp:keywords>金融統計</cp:keywords>
  <cp:lastModifiedBy>蕭曜嬋</cp:lastModifiedBy>
  <cp:lastPrinted>2008-11-14T07:08:38Z</cp:lastPrinted>
  <dcterms:created xsi:type="dcterms:W3CDTF">2005-01-26T03:51:16Z</dcterms:created>
  <dcterms:modified xsi:type="dcterms:W3CDTF">2026-02-09T02:24:08Z</dcterms:modified>
  <cp:category>I52</cp:category>
</cp:coreProperties>
</file>